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69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ภาระค่าใช้จ่าย" sheetId="8" r:id="rId8"/>
    <sheet name="ถูกต้อง" sheetId="9" r:id="rId9"/>
  </sheets>
  <definedNames/>
  <calcPr fullCalcOnLoad="1"/>
</workbook>
</file>

<file path=xl/sharedStrings.xml><?xml version="1.0" encoding="utf-8"?>
<sst xmlns="http://schemas.openxmlformats.org/spreadsheetml/2006/main" count="1682" uniqueCount="262">
  <si>
    <t>กรอบอัตรากำลังพนักงานจ้าง ๔ ปี  ระหว่างปี พ.ศ.๒๕๕๖ - ๒๕๕๙</t>
  </si>
  <si>
    <t>ลำดับ</t>
  </si>
  <si>
    <t>ที่</t>
  </si>
  <si>
    <t>กรอบ</t>
  </si>
  <si>
    <t>อัตรา</t>
  </si>
  <si>
    <t>อัตราตำแหน่งที่คาดว่าจะต้อง</t>
  </si>
  <si>
    <t>ใช้ในช่วงระยะเวลา ๔ ปี ข้างหน้า</t>
  </si>
  <si>
    <t>เพิ่ม/ลด</t>
  </si>
  <si>
    <t>หมายเหตุ</t>
  </si>
  <si>
    <t>กำลังเดิม</t>
  </si>
  <si>
    <t>ส่วราชการ</t>
  </si>
  <si>
    <t>สำนักปลัดเทศบาล</t>
  </si>
  <si>
    <t>พนักงานจ้างตามภารกิจ</t>
  </si>
  <si>
    <t>ประเภทผู้มีคุณวุฒิ</t>
  </si>
  <si>
    <t>ผู้ช่วยเจ้าพนักงานธุรการ</t>
  </si>
  <si>
    <t xml:space="preserve">     -</t>
  </si>
  <si>
    <t xml:space="preserve">      -</t>
  </si>
  <si>
    <t>ผู้ช่วยเจ้าพนักงานพัฒนาชุมชน</t>
  </si>
  <si>
    <t>พนักงานจ้างตามภากิจ</t>
  </si>
  <si>
    <t>ประเภทผู้มีทักษะ</t>
  </si>
  <si>
    <t>พนักงานขับรถยนต์</t>
  </si>
  <si>
    <t>พนักงานจ้างทั่วไป</t>
  </si>
  <si>
    <t>พนักงานดับเพลิง</t>
  </si>
  <si>
    <t>ภารโรง</t>
  </si>
  <si>
    <t>รวม</t>
  </si>
  <si>
    <t>กองช่าง</t>
  </si>
  <si>
    <t>ผู้ช่วยนายช่างโยธา</t>
  </si>
  <si>
    <t>คนสวน</t>
  </si>
  <si>
    <t>กองสาธารณสุขและสิ่งแวดล้อม</t>
  </si>
  <si>
    <t>พนักงานขับรถบรรทุกขยะ</t>
  </si>
  <si>
    <t>คนงานทั่วไป</t>
  </si>
  <si>
    <t>คนงานประจำรถขยะ</t>
  </si>
  <si>
    <t xml:space="preserve">กองการศึกษา </t>
  </si>
  <si>
    <t>ผู้ช่วยเจ้าหน้าที่ธุรการ</t>
  </si>
  <si>
    <t>ผู้ช่วยเจ้าหน้าที่การเงินและบัญชี</t>
  </si>
  <si>
    <t>(บุคลากรสนับสนุนการสอน)</t>
  </si>
  <si>
    <t>ผู้ช่วยเจ้าหน้าที่สันทนาการ</t>
  </si>
  <si>
    <t>ผู้ช่วยครู</t>
  </si>
  <si>
    <t>กองการประปา</t>
  </si>
  <si>
    <t>พนักงานจดมาตรวัดน้ำ</t>
  </si>
  <si>
    <t>พนักงานผลิตน้ำประปา</t>
  </si>
  <si>
    <t>ยุบเลิก</t>
  </si>
  <si>
    <t>ของเทศบาลตำบลโนนแดง</t>
  </si>
  <si>
    <t>กองสาธารณสุขและสิ่แวดล้อม</t>
  </si>
  <si>
    <t>กองการศึกษา</t>
  </si>
  <si>
    <t xml:space="preserve">    -</t>
  </si>
  <si>
    <t>ภาระค่าใช้จ่ายเกี่ยวกับอัตราค่าตอบแทน(ค่าจ้าง) และประโยชน์ตอบแทนอื่น(แยกตามส่วนราชการ)</t>
  </si>
  <si>
    <t>ตำแหน่ง</t>
  </si>
  <si>
    <t>จำนวน</t>
  </si>
  <si>
    <t>(คน)</t>
  </si>
  <si>
    <t>อัตราค่า</t>
  </si>
  <si>
    <t>ตอบแทน</t>
  </si>
  <si>
    <t>(บาท)</t>
  </si>
  <si>
    <t>ขั้นที่เพิ่มในแต่ละปี</t>
  </si>
  <si>
    <t>ผู้ช่วยเจ้าเจ้าพนักงานพัฒนาชุมชน</t>
  </si>
  <si>
    <t>๑. กองช่าง  มีอัตรากำลังพนักงานจ้าง  ๒ ตำแหน่ง  ๒  อัตรา</t>
  </si>
  <si>
    <t>ภาระค่าใช้จ่ายเกี่ยวกับค่าตอบแทนและประโยชน์ตอบแทนอื่น</t>
  </si>
  <si>
    <t>ส่วนราชการ/ตำแหน่ง</t>
  </si>
  <si>
    <t>ทั้งหมด</t>
  </si>
  <si>
    <t>จำนวนที่มีอยู่</t>
  </si>
  <si>
    <t>จำนวนคน</t>
  </si>
  <si>
    <t>จำนวนเงิน</t>
  </si>
  <si>
    <t>กำลังคนที่ต้องการเพิ่ม/ลด</t>
  </si>
  <si>
    <t>ภาระค่าใช้จ่ายที่เพิ่มขึ้น</t>
  </si>
  <si>
    <t>ค่าใช้จ่ายรวม</t>
  </si>
  <si>
    <t>ผู้ช่วยเจ้าพนักงานธุรากร</t>
  </si>
  <si>
    <t>รวมพนักงานจ้างตามภารกิจ</t>
  </si>
  <si>
    <t>รวมพนักงานจ้างทั่วไป</t>
  </si>
  <si>
    <t>สรุปภาระค่าใช้จ่ายเกี่ยวกับอัตราค่าตอบแทน(ค่าจ้าง)และประโยชน์ตอบแทนอื่น(รวม)</t>
  </si>
  <si>
    <t>๑. ประมาณการรายจ่ายฐานปี 2556</t>
  </si>
  <si>
    <t>๒. ร้อยละ ๔๐ ของงบประมาณรายจ่าย ๒๕๕๖</t>
  </si>
  <si>
    <t>๓. รายจ่ายเกี่ยวกับเงินเดือนและค่าจ้าง(พนักงานเทศบาล)</t>
  </si>
  <si>
    <t>๔. ค่าจ้างพนักงานจ้าง</t>
  </si>
  <si>
    <t>๕. ประโยชน์ตอบแทนอื่น</t>
  </si>
  <si>
    <t>๖. รวมค่าใช้จ่าย ๓+๔+๕</t>
  </si>
  <si>
    <t>๗. ร้อยละการใช้จ่ายเงินหมวดเงินเดือน ค่าจ้างประจำ</t>
  </si>
  <si>
    <t>รายการ</t>
  </si>
  <si>
    <t xml:space="preserve">          -</t>
  </si>
  <si>
    <t xml:space="preserve">         -</t>
  </si>
  <si>
    <t xml:space="preserve">        -</t>
  </si>
  <si>
    <t>รวมกองการประปา</t>
  </si>
  <si>
    <t>รวมกองสาธาณณสุขฯ</t>
  </si>
  <si>
    <t>รวมกองการศึกษา</t>
  </si>
  <si>
    <t>รวมกองช่าง</t>
  </si>
  <si>
    <t>รวมสำนักปลัดเทศบาล</t>
  </si>
  <si>
    <t xml:space="preserve">       -</t>
  </si>
  <si>
    <t xml:space="preserve">รวมกองช่าง </t>
  </si>
  <si>
    <t>รวมกองสาธารณสุขฯ</t>
  </si>
  <si>
    <t xml:space="preserve">รวมกองการศึกษา </t>
  </si>
  <si>
    <t>ผู้ช่วย จพง.พัฒนาชุมชน</t>
  </si>
  <si>
    <t>ผู้ช่วย จนท.การเงินและบัญชี</t>
  </si>
  <si>
    <t xml:space="preserve">         - </t>
  </si>
  <si>
    <t>รวมพนักงานจ้างทั้งสิ้น</t>
  </si>
  <si>
    <t>ใช้ในช่วงระยะเวลา 4 ปี ข้างหน้า</t>
  </si>
  <si>
    <t>กรอบอัตรากำลังพนักงานจ้าง 4  ปี  ระหว่างปี พ.ศ.2556 - 2559</t>
  </si>
  <si>
    <t>สรุปกรอบอัตรากำลังพนักงานจ้าง 4 ปี (พ.ศ.2556 - 2559)</t>
  </si>
  <si>
    <t>หมายเหตุ ไม่รวมลำดับที่ 3 ผู้ช่วยเจ้าหน้าที่การเงินและบัญชี (บุคลการสนับสนุนการสอน) ได้รับการจัดสรรจากกรมฯ</t>
  </si>
  <si>
    <t xml:space="preserve">5.กองการประปา   มีอัตรากำลังพนักงานจ้าง  ปัจจุบัน   2 ตำแหน่ง  2  อัตรา </t>
  </si>
  <si>
    <t>ประมาณการประโยชน์ตอบแทนอื่น 20%</t>
  </si>
  <si>
    <t>เงินเดือน/สิทธิประโยชน์ของข้าราชการ</t>
  </si>
  <si>
    <t>รวมเป็นค่าใช้จ่ายบุคคลทั้งสิ้น</t>
  </si>
  <si>
    <t>งบประมาณรายจ่ายประจำปี 2556</t>
  </si>
  <si>
    <t>คิดร้อยละ 40 งบประมาณรายจ่าย</t>
  </si>
  <si>
    <t>การจัดกรอบอัตรากำลังพนักงานจ้างตามโครงสร้างใหม่</t>
  </si>
  <si>
    <t>เทศบาลตำบลโนนแดง</t>
  </si>
  <si>
    <t>ชื่อ  -  สกุล</t>
  </si>
  <si>
    <t>คุณวุฒิ</t>
  </si>
  <si>
    <t>ค่าตอบแทน</t>
  </si>
  <si>
    <t>งานธุรการ</t>
  </si>
  <si>
    <t>ตำแหน่ง สำหรับผู้มีคุณวุฒิ</t>
  </si>
  <si>
    <t>น.ส. บุษยา  แสนโสดา</t>
  </si>
  <si>
    <t>ครุศาสตรบัณฑิต</t>
  </si>
  <si>
    <t>การประถมศึกษา</t>
  </si>
  <si>
    <t>ตำแหน่งสำหรับผู้มีทักษะ</t>
  </si>
  <si>
    <t>ป.6</t>
  </si>
  <si>
    <t>นางสายยนต์  จำนงนอก</t>
  </si>
  <si>
    <t>ว่าง(เดิม)</t>
  </si>
  <si>
    <t>ปี 2556</t>
  </si>
  <si>
    <t>นายชูชาติ  จอกสูงเนิน</t>
  </si>
  <si>
    <t>ม.3</t>
  </si>
  <si>
    <t>งานสาธารณูปโภค</t>
  </si>
  <si>
    <t>ตำแหน่งสำหรับผู้มีคุณวุฒิ</t>
  </si>
  <si>
    <t>นายไพรัช  ขุมทรัพย์</t>
  </si>
  <si>
    <t>ปวท.(ก่อสร้าง)</t>
  </si>
  <si>
    <t>งานสวนสาธารณะ</t>
  </si>
  <si>
    <t>กองสาธารณสุขฯ</t>
  </si>
  <si>
    <t>งานรักษาความสะอาด</t>
  </si>
  <si>
    <t>นายอนงค์  ภูมินอก</t>
  </si>
  <si>
    <t>นายนัน  โมรานอก</t>
  </si>
  <si>
    <t>นายโปย  โมรานอก</t>
  </si>
  <si>
    <t>ป.4</t>
  </si>
  <si>
    <t>นายผิน  กล้าหาญ</t>
  </si>
  <si>
    <t>นายบุญจันทร์  กล้าหาญ</t>
  </si>
  <si>
    <t>นายชูชติ  ศรีวิเศษ</t>
  </si>
  <si>
    <t>นายสงัด  บุตรศรีภูมิ</t>
  </si>
  <si>
    <t>นายสำเริง  โมรานอก</t>
  </si>
  <si>
    <t>นายทศมาส  ปรัชญาภูมิ</t>
  </si>
  <si>
    <t>นายกัมปนาท  นาคนอก</t>
  </si>
  <si>
    <t>ม.6</t>
  </si>
  <si>
    <t>นางศิราณี  แก้วข้อนอก</t>
  </si>
  <si>
    <t>นายสมอนงค์  พิมพ์สระเกษ</t>
  </si>
  <si>
    <t>นายแดนไพร  อยู่รอด</t>
  </si>
  <si>
    <t>นายใบ  ริดกระโทก</t>
  </si>
  <si>
    <t xml:space="preserve">งานโรงเรียน </t>
  </si>
  <si>
    <t>นางสางทองม้วน  มะโนวัน</t>
  </si>
  <si>
    <t>นายคำพันธ์  ซาภักดี</t>
  </si>
  <si>
    <t>นางปริตา  สมน้อย</t>
  </si>
  <si>
    <t>วิทยาศาสตรบัณฑิต</t>
  </si>
  <si>
    <t>นางสาวสุมาลี  ไชยปัญหา</t>
  </si>
  <si>
    <t>นายณรงค์  รอดตรง</t>
  </si>
  <si>
    <t>นางสาววัลลภา  ชูชีพ</t>
  </si>
  <si>
    <t>ครุศาสตรมหาบัณฑิต</t>
  </si>
  <si>
    <t xml:space="preserve">นายปิยะพงษ์  สมศรี </t>
  </si>
  <si>
    <t>ปี2556</t>
  </si>
  <si>
    <t>นายอนุกุญ  แก่นนอก</t>
  </si>
  <si>
    <t>เงินเดือน</t>
  </si>
  <si>
    <t xml:space="preserve">นายประชา  ศรีวิชา </t>
  </si>
  <si>
    <t>งานการศึกษาปฐมวัย</t>
  </si>
  <si>
    <t>ตำแหน่งสำหรับผ้มีคุณวุฒิ</t>
  </si>
  <si>
    <t>นางสาวขวัญเรือน  ฉัตรพิมาย</t>
  </si>
  <si>
    <t>บริหารธุรกิจบัณฑิต</t>
  </si>
  <si>
    <t>นางสาวจิราพร  ศรีวิชา</t>
  </si>
  <si>
    <t>นายใจ  ปรีเปรม</t>
  </si>
  <si>
    <t>นางกนกพรรณ  แดนพิมาย</t>
  </si>
  <si>
    <t>งานการผลิตและบริการ</t>
  </si>
  <si>
    <t>นายสมบูรณ์  ภูถนนนอก</t>
  </si>
  <si>
    <t>-1</t>
  </si>
  <si>
    <t xml:space="preserve">กองการประปา </t>
  </si>
  <si>
    <t>-2</t>
  </si>
  <si>
    <t>(4) รวมค่าใช้จ่ายของพนักงานจ้าง</t>
  </si>
  <si>
    <t>(1) อัตราค่าตอบแทน ที่จ่ายจริงของพนักงานจ้างในแต่ละประเภทตำแหน่งที่ได้รับอยู่ปัจจุบัน</t>
  </si>
  <si>
    <r>
      <t xml:space="preserve">(2) คิดจาก (ขั้นค่าตอบแทนสูงกว่าขั้นที่ได้รับปัจจุบัน 1 ขั้น  -  ขั้นค่าตอบแทนปัจจุบัน) </t>
    </r>
    <r>
      <rPr>
        <sz val="16"/>
        <rFont val="Wingdings 2"/>
        <family val="1"/>
      </rPr>
      <t>Í</t>
    </r>
    <r>
      <rPr>
        <sz val="16"/>
        <rFont val="Angsana New"/>
        <family val="1"/>
      </rPr>
      <t xml:space="preserve"> 12</t>
    </r>
  </si>
  <si>
    <t>(3)  คิดจาก (1) + (2) ในแต่ละปี</t>
  </si>
  <si>
    <t xml:space="preserve">(5)  ประโยชน์ตอบแทนอื่น(ประมาณการไว้ 20% คิดจาก(3) ในแต่ละปี คูณ 20 หาร 100 </t>
  </si>
  <si>
    <t xml:space="preserve">(6) เงินเดือนค่าจ้างและสวัสดิการของข้าราชการและลูกจ้างประจำตามแผนอัตรากำลัง 3 ปี </t>
  </si>
  <si>
    <t xml:space="preserve">(7) คิดจาก (4) + (5) + (6) </t>
  </si>
  <si>
    <t>4. กองการศึกษา มีอัตรากำลังพนักงานจ้าง  6 ตำแหน่ง  16  อัตรา</t>
  </si>
  <si>
    <t>3. กองสาธารณสุขและสิ่งแวดล้อม  มีอัตรากำลังพนักงานจ้าง 3 ตำแหน่ง 16  อัตรา</t>
  </si>
  <si>
    <t xml:space="preserve">1. สำนักปลัดเทศบาล  มีอัตรากำลังพนักงานจ้าง  ปัจจุบัน   5 ตำแหน่ง  6  อัตรา </t>
  </si>
  <si>
    <t>ภาระค่าใช้จ่ายที่เพิ่มขึ้น(2)</t>
  </si>
  <si>
    <t>ค่าใช้จ่ายรวม(3)</t>
  </si>
  <si>
    <t>รวมพนักงานจ้างทั้งสิ้น(4)</t>
  </si>
  <si>
    <t>ประมาณการประโยชน์ตอบแทนอื่น 20% (5)</t>
  </si>
  <si>
    <t>เงินเดือน/สิทธิประโยชน์ของข้าราชการ (6)</t>
  </si>
  <si>
    <t>รวมเป็นค่าใช้จ่ายบุคคลทั้งสิ้น(7)</t>
  </si>
  <si>
    <t>งบประมาณรายจ่ายประจำปี 2556 (8)</t>
  </si>
  <si>
    <t xml:space="preserve">(8) งบประมาณรายจ่ายประจำปีงบประมาณ  + 10% </t>
  </si>
  <si>
    <t xml:space="preserve">(9) คิดจาก (7)  คูณ 100 หาร(8)  คูณด้วย 100 </t>
  </si>
  <si>
    <t>เงินค่า</t>
  </si>
  <si>
    <t>ตอบแทน(1)</t>
  </si>
  <si>
    <t>อัตรากำลังพนักงานงานเพิ่ม/ลด</t>
  </si>
  <si>
    <t>จำนวนที่มีอยู่ปัจจุบัน</t>
  </si>
  <si>
    <t>+1</t>
  </si>
  <si>
    <t>อัตรากำลังพนักงานจ้างเพิ่ม/ลด</t>
  </si>
  <si>
    <t>ชื่อสายงาน</t>
  </si>
  <si>
    <t>ค่าใช้จ่ายรวม(2)</t>
  </si>
  <si>
    <t>+2</t>
  </si>
  <si>
    <t>+3</t>
  </si>
  <si>
    <t>ส่วนราชการ</t>
  </si>
  <si>
    <t>+6</t>
  </si>
  <si>
    <t>งานป้องกันฯ</t>
  </si>
  <si>
    <t>-4</t>
  </si>
  <si>
    <t>-3</t>
  </si>
  <si>
    <t xml:space="preserve">3. กองช่าง มีอัตรากำลังพนักงานจ้าง  ปัจจุบัน   2 ตำแหน่ง  2  อัตรา </t>
  </si>
  <si>
    <t>ผู้ช่วยครู**</t>
  </si>
  <si>
    <t>ปี 2557</t>
  </si>
  <si>
    <t>7. ตั้งงบประมาณรายจ่ายประจำปี ดังนี้</t>
  </si>
  <si>
    <t xml:space="preserve">ที่ </t>
  </si>
  <si>
    <t>ปี 2558</t>
  </si>
  <si>
    <t>ปี 2559</t>
  </si>
  <si>
    <t>39,492,660  ล้านบาท</t>
  </si>
  <si>
    <t>43,441,926  ล้านบาท</t>
  </si>
  <si>
    <t>47,786,118  ล้านบาท</t>
  </si>
  <si>
    <t>52,564,729  ล้านบาท</t>
  </si>
  <si>
    <t xml:space="preserve">2. ปี 2556  สำนักปลัดฯ มีความต้องการยุบตำแหน่งพนักงานจ้าง  จำนวน  3 ตำแหน่ง 3  อัตรา  ดังนี้ </t>
  </si>
  <si>
    <t>4. กองสาธารณสุขและสิ่งแวดล้อม  มีอัตรากำลังพนักงานจ้าง 3 ตำแหน่ง 14  อัตรา</t>
  </si>
  <si>
    <t xml:space="preserve">5. ปี 2556  กองสาธารณสุขฯมีความต้องการยุบตำแหน่งพนักงานจ้าง  จำนวน  1 ตำแหน่ง 4  อัตรา  ดังนี้ </t>
  </si>
  <si>
    <t>6. กองการศึกษา  มีอัตรากำลังพนักงานจ้าง 6 ตำแหน่ง 13  อัตรา</t>
  </si>
  <si>
    <t xml:space="preserve">   -</t>
  </si>
  <si>
    <t>กรมจัดสรรฯ</t>
  </si>
  <si>
    <t>ประมาณการประโยชน์ตอบแทนอื่น 10% (5)</t>
  </si>
  <si>
    <t xml:space="preserve">            -</t>
  </si>
  <si>
    <t>-9</t>
  </si>
  <si>
    <t xml:space="preserve">** ผู้ช่วยครู ว่าเดิม 2  อัตรา </t>
  </si>
  <si>
    <t xml:space="preserve">7. ปี 2556  กองการศึกษา มีความต้องการยุบตำแหน่งพนักงานจ้าง  จำนวน  1 ตำแหน่ง 1  อัตรา  ดังนี้ </t>
  </si>
  <si>
    <t>8. กองการประปา  มีอัตรากำลังพนักงานจ้าง 1 ตำแหน่ง 1  อัตรา</t>
  </si>
  <si>
    <t xml:space="preserve">9. ปี 2556  กองการประปา  มีความต้องการยุบตำแหน่งพนักงานจ้าง  จำนวน  1 ตำแหน่ง 1  อัตรา  ดังนี้ </t>
  </si>
  <si>
    <t>งบประมาณรายจ่ายประจำปี  (8)</t>
  </si>
  <si>
    <t>ว่างเดิม 1 อัตรา</t>
  </si>
  <si>
    <t>ว่างเดิม 4 อัตรา</t>
  </si>
  <si>
    <t>ว่างเดิม 2 อัตรา</t>
  </si>
  <si>
    <t>ว่างเดิม 3 อัตรา</t>
  </si>
  <si>
    <t>สรุปค่าใช้จ่ายฯ เทศบาลตำบลโนนแดง  ประกอบการพิจารณาจัดทำกรอบอัตรากำลังพนักงานจ้าง 4 ปี (พ.ศ.2556 - 2559)</t>
  </si>
  <si>
    <t>กลุ่ม</t>
  </si>
  <si>
    <t>อัตราค่าตอบแทน</t>
  </si>
  <si>
    <t>เป็นเงิน</t>
  </si>
  <si>
    <t>พนักงานจ้างตามภารกิจผู้มีคุณวุฒิ(จ.3)</t>
  </si>
  <si>
    <t>พนักงานจ้างตามภารกิจผู้มีคุณวุฒิ(จ.3 ค่าตอบแทนเกิน 15,000 บาท)</t>
  </si>
  <si>
    <t>พนักงานจ้างตามภารกิจผู้มีคุณวุฒิ (จ.1 และ จ.2) (ค่าตอบแทนไม่ถึง 9,000 บาท)</t>
  </si>
  <si>
    <t>พนักงานจ้างตามภารกิจผู้มีทักษะ(จ.1 และจ.2) (ค่าตอบแทนไม่ถึง 9,000 บาท)</t>
  </si>
  <si>
    <t>พนักงานจ้างตามภารกิจผู้มีคุณวุฒิ (จ.1 และ จ.2) (ค่าตอบแทนเกิน 9,000 บาท)</t>
  </si>
  <si>
    <t>พนักงานจ้างตามภารกิจผู้มีทักษะ(จ.1 และจ.2) (ค่าตอบแทนเกิน 9,000 บาท)</t>
  </si>
  <si>
    <t>รวมพนักงานจ้างตามภารกิจ (1)</t>
  </si>
  <si>
    <t>พนักงานจ้างตามภารกิจผู้มีคุณวุฒิ (จ.1 ) (เงินอุดหนุน)</t>
  </si>
  <si>
    <t xml:space="preserve">                  -</t>
  </si>
  <si>
    <t xml:space="preserve">             -</t>
  </si>
  <si>
    <t xml:space="preserve">               -</t>
  </si>
  <si>
    <t xml:space="preserve">                      -</t>
  </si>
  <si>
    <t xml:space="preserve">                 -</t>
  </si>
  <si>
    <t xml:space="preserve">                -</t>
  </si>
  <si>
    <t xml:space="preserve">                    -</t>
  </si>
  <si>
    <t>พนักงานจ้างทั่วไป  (2)</t>
  </si>
  <si>
    <t xml:space="preserve">รวมทั้งสิ้น (1)+ (2) </t>
  </si>
  <si>
    <t xml:space="preserve">1. สำนักปลัดเทศบาล  มีอัตรากำลังพนักงานจ้าง  ปัจจุบัน   4  ตำแหน่ง  4  อัตรา </t>
  </si>
  <si>
    <t>10. ตั้งงบประมาณรายจ่ายประจำปี ดังนี้</t>
  </si>
  <si>
    <t xml:space="preserve">(5)  ประโยชน์ตอบแทนอื่น(ประมาณการไว้ 10% คิดจาก(3) ในแต่ละปี คูณ 10 หาร 100 </t>
  </si>
  <si>
    <t>ว่าง</t>
  </si>
  <si>
    <t>ปี  2556</t>
  </si>
  <si>
    <t>(แนบท้ายคำสั่งเทศบาลตำบลโนนแดง  ที่    351/2555  ลงวันที่    28   กันยายน     2555)</t>
  </si>
  <si>
    <t>(แนบท้ายคำสั่งเทศบาลตำบลโนนแดง  ที่    351 /2555  ลงวันที่    28  กันยายน   2555)</t>
  </si>
  <si>
    <t>(แนบท้ายคำสั่งเทศบาลตำบลโนนแดง  ที่   351/2555  ลงวันที่  28  กันยายน  2555)</t>
  </si>
  <si>
    <t>(แนบท้ายคำสั่งเทศบาลตำบลโนนแดง  ที่    351 /2555  ลงวันที่   28   กันยายน    2555)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</si>
</sst>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"/>
    <numFmt numFmtId="190" formatCode="0.0000"/>
    <numFmt numFmtId="191" formatCode="0.000"/>
    <numFmt numFmtId="192" formatCode="0.0"/>
    <numFmt numFmtId="193" formatCode="0.000000"/>
  </numFmts>
  <fonts count="53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u val="single"/>
      <sz val="14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6"/>
      <name val="AngsanaUPC"/>
      <family val="1"/>
    </font>
    <font>
      <b/>
      <sz val="10"/>
      <name val="Arial"/>
      <family val="0"/>
    </font>
    <font>
      <u val="single"/>
      <sz val="16"/>
      <name val="Angsana New"/>
      <family val="1"/>
    </font>
    <font>
      <b/>
      <sz val="15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6"/>
      <name val="Wingdings 2"/>
      <family val="1"/>
    </font>
    <font>
      <b/>
      <u val="single"/>
      <sz val="14"/>
      <name val="Angsana New"/>
      <family val="1"/>
    </font>
    <font>
      <sz val="14"/>
      <name val="Arial"/>
      <family val="0"/>
    </font>
    <font>
      <b/>
      <sz val="14"/>
      <name val="Arial"/>
      <family val="0"/>
    </font>
    <font>
      <sz val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9" fontId="2" fillId="0" borderId="0" xfId="0" applyNumberFormat="1" applyFont="1" applyBorder="1" applyAlignment="1">
      <alignment horizontal="center"/>
    </xf>
    <xf numFmtId="5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5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59" fontId="6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59" fontId="8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8" fontId="1" fillId="0" borderId="18" xfId="36" applyNumberFormat="1" applyFont="1" applyBorder="1" applyAlignment="1">
      <alignment/>
    </xf>
    <xf numFmtId="188" fontId="1" fillId="0" borderId="12" xfId="36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88" fontId="1" fillId="0" borderId="11" xfId="36" applyNumberFormat="1" applyFont="1" applyBorder="1" applyAlignment="1">
      <alignment/>
    </xf>
    <xf numFmtId="188" fontId="1" fillId="0" borderId="19" xfId="36" applyNumberFormat="1" applyFont="1" applyBorder="1" applyAlignment="1">
      <alignment/>
    </xf>
    <xf numFmtId="0" fontId="6" fillId="0" borderId="11" xfId="0" applyFont="1" applyBorder="1" applyAlignment="1">
      <alignment/>
    </xf>
    <xf numFmtId="188" fontId="6" fillId="0" borderId="11" xfId="36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188" fontId="1" fillId="0" borderId="21" xfId="36" applyNumberFormat="1" applyFont="1" applyBorder="1" applyAlignment="1">
      <alignment/>
    </xf>
    <xf numFmtId="188" fontId="6" fillId="0" borderId="13" xfId="36" applyNumberFormat="1" applyFont="1" applyBorder="1" applyAlignment="1">
      <alignment/>
    </xf>
    <xf numFmtId="0" fontId="9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/>
    </xf>
    <xf numFmtId="188" fontId="1" fillId="0" borderId="13" xfId="36" applyNumberFormat="1" applyFont="1" applyBorder="1" applyAlignment="1">
      <alignment/>
    </xf>
    <xf numFmtId="188" fontId="1" fillId="0" borderId="13" xfId="36" applyNumberFormat="1" applyFont="1" applyBorder="1" applyAlignment="1">
      <alignment horizontal="center"/>
    </xf>
    <xf numFmtId="188" fontId="6" fillId="0" borderId="13" xfId="36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88" fontId="1" fillId="0" borderId="15" xfId="36" applyNumberFormat="1" applyFont="1" applyBorder="1" applyAlignment="1">
      <alignment/>
    </xf>
    <xf numFmtId="0" fontId="1" fillId="0" borderId="15" xfId="0" applyFont="1" applyBorder="1" applyAlignment="1">
      <alignment/>
    </xf>
    <xf numFmtId="188" fontId="1" fillId="0" borderId="22" xfId="36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188" fontId="6" fillId="0" borderId="19" xfId="36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88" fontId="6" fillId="0" borderId="12" xfId="36" applyNumberFormat="1" applyFont="1" applyBorder="1" applyAlignment="1">
      <alignment/>
    </xf>
    <xf numFmtId="188" fontId="1" fillId="0" borderId="20" xfId="36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188" fontId="6" fillId="0" borderId="13" xfId="0" applyNumberFormat="1" applyFont="1" applyBorder="1" applyAlignment="1">
      <alignment/>
    </xf>
    <xf numFmtId="188" fontId="2" fillId="0" borderId="19" xfId="36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6" fillId="0" borderId="15" xfId="36" applyNumberFormat="1" applyFont="1" applyBorder="1" applyAlignment="1">
      <alignment/>
    </xf>
    <xf numFmtId="0" fontId="9" fillId="0" borderId="11" xfId="0" applyFont="1" applyBorder="1" applyAlignment="1">
      <alignment/>
    </xf>
    <xf numFmtId="188" fontId="1" fillId="0" borderId="19" xfId="36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6" fillId="0" borderId="10" xfId="0" applyFont="1" applyBorder="1" applyAlignment="1">
      <alignment/>
    </xf>
    <xf numFmtId="188" fontId="6" fillId="0" borderId="10" xfId="0" applyNumberFormat="1" applyFont="1" applyBorder="1" applyAlignment="1">
      <alignment/>
    </xf>
    <xf numFmtId="188" fontId="1" fillId="0" borderId="10" xfId="36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188" fontId="1" fillId="0" borderId="34" xfId="36" applyNumberFormat="1" applyFont="1" applyBorder="1" applyAlignment="1">
      <alignment horizontal="center"/>
    </xf>
    <xf numFmtId="188" fontId="1" fillId="0" borderId="35" xfId="36" applyNumberFormat="1" applyFont="1" applyBorder="1" applyAlignment="1">
      <alignment horizontal="center"/>
    </xf>
    <xf numFmtId="188" fontId="1" fillId="0" borderId="15" xfId="36" applyNumberFormat="1" applyFont="1" applyBorder="1" applyAlignment="1">
      <alignment horizontal="center"/>
    </xf>
    <xf numFmtId="188" fontId="1" fillId="0" borderId="17" xfId="36" applyNumberFormat="1" applyFont="1" applyBorder="1" applyAlignment="1">
      <alignment horizontal="center"/>
    </xf>
    <xf numFmtId="188" fontId="1" fillId="0" borderId="18" xfId="36" applyNumberFormat="1" applyFont="1" applyBorder="1" applyAlignment="1">
      <alignment horizontal="center"/>
    </xf>
    <xf numFmtId="188" fontId="1" fillId="0" borderId="11" xfId="36" applyNumberFormat="1" applyFont="1" applyBorder="1" applyAlignment="1">
      <alignment horizontal="center"/>
    </xf>
    <xf numFmtId="188" fontId="6" fillId="0" borderId="16" xfId="36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188" fontId="1" fillId="0" borderId="17" xfId="36" applyNumberFormat="1" applyFont="1" applyBorder="1" applyAlignment="1">
      <alignment/>
    </xf>
    <xf numFmtId="188" fontId="1" fillId="0" borderId="18" xfId="36" applyNumberFormat="1" applyFont="1" applyBorder="1" applyAlignment="1">
      <alignment horizontal="left"/>
    </xf>
    <xf numFmtId="188" fontId="1" fillId="0" borderId="35" xfId="36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188" fontId="3" fillId="0" borderId="13" xfId="36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188" fontId="3" fillId="0" borderId="10" xfId="0" applyNumberFormat="1" applyFont="1" applyBorder="1" applyAlignment="1">
      <alignment/>
    </xf>
    <xf numFmtId="188" fontId="12" fillId="0" borderId="13" xfId="36" applyNumberFormat="1" applyFont="1" applyBorder="1" applyAlignment="1">
      <alignment/>
    </xf>
    <xf numFmtId="188" fontId="12" fillId="0" borderId="13" xfId="0" applyNumberFormat="1" applyFont="1" applyBorder="1" applyAlignment="1">
      <alignment/>
    </xf>
    <xf numFmtId="59" fontId="6" fillId="0" borderId="13" xfId="0" applyNumberFormat="1" applyFont="1" applyBorder="1" applyAlignment="1">
      <alignment/>
    </xf>
    <xf numFmtId="0" fontId="1" fillId="0" borderId="19" xfId="0" applyFont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188" fontId="3" fillId="0" borderId="0" xfId="0" applyNumberFormat="1" applyFont="1" applyBorder="1" applyAlignment="1">
      <alignment/>
    </xf>
    <xf numFmtId="188" fontId="3" fillId="0" borderId="0" xfId="36" applyNumberFormat="1" applyFont="1" applyBorder="1" applyAlignment="1">
      <alignment/>
    </xf>
    <xf numFmtId="188" fontId="12" fillId="0" borderId="0" xfId="36" applyNumberFormat="1" applyFont="1" applyBorder="1" applyAlignment="1">
      <alignment/>
    </xf>
    <xf numFmtId="188" fontId="12" fillId="0" borderId="0" xfId="0" applyNumberFormat="1" applyFont="1" applyBorder="1" applyAlignment="1">
      <alignment/>
    </xf>
    <xf numFmtId="188" fontId="2" fillId="0" borderId="18" xfId="36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" fillId="0" borderId="16" xfId="0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1" fillId="0" borderId="12" xfId="36" applyNumberFormat="1" applyFont="1" applyBorder="1" applyAlignment="1">
      <alignment horizontal="left"/>
    </xf>
    <xf numFmtId="188" fontId="2" fillId="0" borderId="12" xfId="36" applyNumberFormat="1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188" fontId="2" fillId="0" borderId="17" xfId="36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188" fontId="13" fillId="0" borderId="18" xfId="36" applyNumberFormat="1" applyFont="1" applyBorder="1" applyAlignment="1">
      <alignment/>
    </xf>
    <xf numFmtId="0" fontId="0" fillId="0" borderId="23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188" fontId="3" fillId="0" borderId="13" xfId="36" applyNumberFormat="1" applyFont="1" applyBorder="1" applyAlignment="1" quotePrefix="1">
      <alignment horizontal="center"/>
    </xf>
    <xf numFmtId="188" fontId="2" fillId="0" borderId="11" xfId="36" applyNumberFormat="1" applyFont="1" applyBorder="1" applyAlignment="1">
      <alignment/>
    </xf>
    <xf numFmtId="188" fontId="2" fillId="0" borderId="12" xfId="36" applyNumberFormat="1" applyFont="1" applyBorder="1" applyAlignment="1">
      <alignment/>
    </xf>
    <xf numFmtId="188" fontId="3" fillId="0" borderId="12" xfId="36" applyNumberFormat="1" applyFont="1" applyBorder="1" applyAlignment="1">
      <alignment/>
    </xf>
    <xf numFmtId="188" fontId="3" fillId="0" borderId="11" xfId="36" applyNumberFormat="1" applyFont="1" applyBorder="1" applyAlignment="1">
      <alignment/>
    </xf>
    <xf numFmtId="188" fontId="3" fillId="0" borderId="13" xfId="36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6" fillId="0" borderId="0" xfId="0" applyFont="1" applyAlignment="1">
      <alignment/>
    </xf>
    <xf numFmtId="188" fontId="2" fillId="0" borderId="19" xfId="36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8" fontId="2" fillId="0" borderId="19" xfId="36" applyNumberFormat="1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188" fontId="2" fillId="0" borderId="21" xfId="36" applyNumberFormat="1" applyFont="1" applyBorder="1" applyAlignment="1">
      <alignment/>
    </xf>
    <xf numFmtId="188" fontId="2" fillId="0" borderId="21" xfId="36" applyNumberFormat="1" applyFont="1" applyBorder="1" applyAlignment="1">
      <alignment horizontal="center"/>
    </xf>
    <xf numFmtId="188" fontId="2" fillId="0" borderId="13" xfId="36" applyNumberFormat="1" applyFont="1" applyBorder="1" applyAlignment="1">
      <alignment/>
    </xf>
    <xf numFmtId="188" fontId="2" fillId="0" borderId="13" xfId="36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188" fontId="2" fillId="0" borderId="22" xfId="36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88" fontId="2" fillId="0" borderId="20" xfId="36" applyNumberFormat="1" applyFont="1" applyBorder="1" applyAlignment="1">
      <alignment/>
    </xf>
    <xf numFmtId="188" fontId="2" fillId="0" borderId="15" xfId="36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188" fontId="3" fillId="0" borderId="19" xfId="36" applyNumberFormat="1" applyFont="1" applyBorder="1" applyAlignment="1">
      <alignment/>
    </xf>
    <xf numFmtId="188" fontId="3" fillId="0" borderId="15" xfId="36" applyNumberFormat="1" applyFont="1" applyBorder="1" applyAlignment="1">
      <alignment/>
    </xf>
    <xf numFmtId="0" fontId="17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21" xfId="0" applyFont="1" applyBorder="1" applyAlignment="1">
      <alignment horizontal="left"/>
    </xf>
    <xf numFmtId="188" fontId="2" fillId="0" borderId="21" xfId="36" applyNumberFormat="1" applyFont="1" applyBorder="1" applyAlignment="1">
      <alignment horizontal="left"/>
    </xf>
    <xf numFmtId="188" fontId="2" fillId="0" borderId="21" xfId="36" applyNumberFormat="1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188" fontId="2" fillId="0" borderId="17" xfId="36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2" fontId="3" fillId="0" borderId="13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88" fontId="2" fillId="0" borderId="19" xfId="36" applyNumberFormat="1" applyFont="1" applyBorder="1" applyAlignment="1">
      <alignment/>
    </xf>
    <xf numFmtId="188" fontId="2" fillId="0" borderId="11" xfId="36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43" fontId="3" fillId="0" borderId="13" xfId="36" applyFont="1" applyBorder="1" applyAlignment="1">
      <alignment/>
    </xf>
    <xf numFmtId="43" fontId="3" fillId="0" borderId="13" xfId="36" applyNumberFormat="1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88" fontId="1" fillId="0" borderId="0" xfId="36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188" fontId="1" fillId="0" borderId="13" xfId="0" applyNumberFormat="1" applyFont="1" applyBorder="1" applyAlignment="1">
      <alignment/>
    </xf>
    <xf numFmtId="0" fontId="1" fillId="0" borderId="26" xfId="0" applyFont="1" applyBorder="1" applyAlignment="1">
      <alignment horizontal="left"/>
    </xf>
    <xf numFmtId="188" fontId="6" fillId="0" borderId="14" xfId="36" applyNumberFormat="1" applyFont="1" applyBorder="1" applyAlignment="1">
      <alignment horizontal="center"/>
    </xf>
    <xf numFmtId="188" fontId="1" fillId="0" borderId="36" xfId="36" applyNumberFormat="1" applyFont="1" applyBorder="1" applyAlignment="1">
      <alignment horizontal="center"/>
    </xf>
    <xf numFmtId="188" fontId="1" fillId="0" borderId="22" xfId="36" applyNumberFormat="1" applyFont="1" applyBorder="1" applyAlignment="1">
      <alignment horizontal="left"/>
    </xf>
    <xf numFmtId="188" fontId="1" fillId="0" borderId="19" xfId="36" applyNumberFormat="1" applyFont="1" applyBorder="1" applyAlignment="1">
      <alignment horizontal="center"/>
    </xf>
    <xf numFmtId="188" fontId="1" fillId="0" borderId="22" xfId="36" applyNumberFormat="1" applyFont="1" applyBorder="1" applyAlignment="1">
      <alignment horizontal="center"/>
    </xf>
    <xf numFmtId="188" fontId="1" fillId="0" borderId="21" xfId="36" applyNumberFormat="1" applyFont="1" applyBorder="1" applyAlignment="1">
      <alignment horizontal="center"/>
    </xf>
    <xf numFmtId="188" fontId="1" fillId="0" borderId="18" xfId="36" applyNumberFormat="1" applyFont="1" applyBorder="1" applyAlignment="1">
      <alignment/>
    </xf>
    <xf numFmtId="188" fontId="1" fillId="0" borderId="21" xfId="36" applyNumberFormat="1" applyFont="1" applyBorder="1" applyAlignment="1">
      <alignment/>
    </xf>
    <xf numFmtId="188" fontId="1" fillId="0" borderId="19" xfId="36" applyNumberFormat="1" applyFont="1" applyBorder="1" applyAlignment="1">
      <alignment/>
    </xf>
    <xf numFmtId="188" fontId="1" fillId="0" borderId="17" xfId="36" applyNumberFormat="1" applyFont="1" applyBorder="1" applyAlignment="1">
      <alignment horizontal="left"/>
    </xf>
    <xf numFmtId="188" fontId="1" fillId="0" borderId="21" xfId="36" applyNumberFormat="1" applyFont="1" applyBorder="1" applyAlignment="1">
      <alignment horizontal="left"/>
    </xf>
    <xf numFmtId="188" fontId="1" fillId="0" borderId="36" xfId="36" applyNumberFormat="1" applyFont="1" applyBorder="1" applyAlignment="1">
      <alignment horizontal="left"/>
    </xf>
    <xf numFmtId="188" fontId="1" fillId="0" borderId="34" xfId="36" applyNumberFormat="1" applyFont="1" applyBorder="1" applyAlignment="1">
      <alignment horizontal="left"/>
    </xf>
    <xf numFmtId="188" fontId="1" fillId="0" borderId="13" xfId="36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5" xfId="0" applyBorder="1" applyAlignment="1">
      <alignment/>
    </xf>
    <xf numFmtId="188" fontId="1" fillId="0" borderId="10" xfId="36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188" fontId="3" fillId="0" borderId="13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59" fontId="6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8" fontId="3" fillId="0" borderId="20" xfId="36" applyNumberFormat="1" applyFont="1" applyBorder="1" applyAlignment="1">
      <alignment/>
    </xf>
    <xf numFmtId="0" fontId="2" fillId="0" borderId="25" xfId="0" applyFont="1" applyBorder="1" applyAlignment="1">
      <alignment/>
    </xf>
    <xf numFmtId="0" fontId="13" fillId="0" borderId="18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188" fontId="6" fillId="0" borderId="0" xfId="36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188" fontId="1" fillId="0" borderId="0" xfId="36" applyNumberFormat="1" applyFont="1" applyBorder="1" applyAlignment="1">
      <alignment horizontal="left"/>
    </xf>
    <xf numFmtId="0" fontId="1" fillId="0" borderId="25" xfId="0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25" xfId="36" applyNumberFormat="1" applyFont="1" applyBorder="1" applyAlignment="1">
      <alignment horizontal="left"/>
    </xf>
    <xf numFmtId="188" fontId="18" fillId="0" borderId="19" xfId="36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/>
    </xf>
    <xf numFmtId="188" fontId="6" fillId="0" borderId="41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188" fontId="1" fillId="0" borderId="25" xfId="36" applyNumberFormat="1" applyFont="1" applyBorder="1" applyAlignment="1">
      <alignment/>
    </xf>
    <xf numFmtId="188" fontId="1" fillId="0" borderId="0" xfId="36" applyNumberFormat="1" applyFont="1" applyBorder="1" applyAlignment="1">
      <alignment/>
    </xf>
    <xf numFmtId="0" fontId="6" fillId="0" borderId="4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5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59" fontId="3" fillId="0" borderId="27" xfId="0" applyNumberFormat="1" applyFont="1" applyBorder="1" applyAlignment="1">
      <alignment horizontal="center"/>
    </xf>
    <xf numFmtId="59" fontId="3" fillId="0" borderId="28" xfId="0" applyNumberFormat="1" applyFont="1" applyBorder="1" applyAlignment="1">
      <alignment horizontal="center"/>
    </xf>
    <xf numFmtId="59" fontId="3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59" fontId="3" fillId="0" borderId="23" xfId="0" applyNumberFormat="1" applyFont="1" applyBorder="1" applyAlignment="1">
      <alignment horizontal="center"/>
    </xf>
    <xf numFmtId="59" fontId="3" fillId="0" borderId="0" xfId="0" applyNumberFormat="1" applyFont="1" applyBorder="1" applyAlignment="1">
      <alignment horizontal="center"/>
    </xf>
    <xf numFmtId="59" fontId="3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7"/>
  <sheetViews>
    <sheetView tabSelected="1" zoomScalePageLayoutView="0" workbookViewId="0" topLeftCell="A146">
      <selection activeCell="K147" sqref="K147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3" width="7.140625" style="0" customWidth="1"/>
    <col min="4" max="5" width="6.140625" style="0" customWidth="1"/>
    <col min="6" max="6" width="6.00390625" style="0" customWidth="1"/>
    <col min="7" max="7" width="6.28125" style="0" customWidth="1"/>
    <col min="8" max="8" width="5.8515625" style="0" customWidth="1"/>
    <col min="9" max="9" width="6.140625" style="0" customWidth="1"/>
    <col min="10" max="10" width="5.421875" style="0" customWidth="1"/>
    <col min="11" max="11" width="6.00390625" style="0" customWidth="1"/>
    <col min="12" max="12" width="9.28125" style="0" customWidth="1"/>
  </cols>
  <sheetData>
    <row r="1" spans="1:12" s="1" customFormat="1" ht="23.25">
      <c r="A1" s="288">
        <v>19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5" ht="23.25">
      <c r="A2" s="289" t="s">
        <v>94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</row>
    <row r="3" spans="1:15" ht="23.25">
      <c r="A3" s="26" t="s">
        <v>1</v>
      </c>
      <c r="B3" s="26"/>
      <c r="C3" s="26" t="s">
        <v>3</v>
      </c>
      <c r="D3" s="297" t="s">
        <v>5</v>
      </c>
      <c r="E3" s="298"/>
      <c r="F3" s="298"/>
      <c r="G3" s="299"/>
      <c r="H3" s="290" t="s">
        <v>7</v>
      </c>
      <c r="I3" s="291"/>
      <c r="J3" s="291"/>
      <c r="K3" s="292"/>
      <c r="L3" s="28"/>
      <c r="M3" s="1"/>
      <c r="N3" s="1"/>
      <c r="O3" s="1"/>
    </row>
    <row r="4" spans="1:15" ht="23.25">
      <c r="A4" s="13" t="s">
        <v>2</v>
      </c>
      <c r="B4" s="13" t="s">
        <v>10</v>
      </c>
      <c r="C4" s="13" t="s">
        <v>4</v>
      </c>
      <c r="D4" s="300" t="s">
        <v>93</v>
      </c>
      <c r="E4" s="301"/>
      <c r="F4" s="301"/>
      <c r="G4" s="302"/>
      <c r="H4" s="293"/>
      <c r="I4" s="289"/>
      <c r="J4" s="289"/>
      <c r="K4" s="294"/>
      <c r="L4" s="13" t="s">
        <v>8</v>
      </c>
      <c r="M4" s="1"/>
      <c r="N4" s="1"/>
      <c r="O4" s="1"/>
    </row>
    <row r="5" spans="1:15" ht="23.25">
      <c r="A5" s="102"/>
      <c r="B5" s="102"/>
      <c r="C5" s="102" t="s">
        <v>9</v>
      </c>
      <c r="D5" s="35">
        <v>2556</v>
      </c>
      <c r="E5" s="35">
        <v>2557</v>
      </c>
      <c r="F5" s="35">
        <v>2558</v>
      </c>
      <c r="G5" s="35">
        <v>2559</v>
      </c>
      <c r="H5" s="35">
        <v>2556</v>
      </c>
      <c r="I5" s="35">
        <v>2557</v>
      </c>
      <c r="J5" s="35">
        <v>2558</v>
      </c>
      <c r="K5" s="35">
        <v>2559</v>
      </c>
      <c r="L5" s="83"/>
      <c r="M5" s="1"/>
      <c r="N5" s="1"/>
      <c r="O5" s="1"/>
    </row>
    <row r="6" spans="1:15" ht="23.25">
      <c r="A6" s="10"/>
      <c r="B6" s="100" t="s">
        <v>11</v>
      </c>
      <c r="C6" s="10"/>
      <c r="D6" s="10"/>
      <c r="E6" s="10"/>
      <c r="F6" s="10"/>
      <c r="G6" s="17"/>
      <c r="H6" s="17"/>
      <c r="I6" s="17"/>
      <c r="J6" s="17"/>
      <c r="K6" s="17"/>
      <c r="L6" s="17"/>
      <c r="M6" s="1"/>
      <c r="N6" s="1"/>
      <c r="O6" s="1"/>
    </row>
    <row r="7" spans="1:15" ht="23.25">
      <c r="A7" s="17"/>
      <c r="B7" s="101" t="s">
        <v>12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"/>
      <c r="N7" s="1"/>
      <c r="O7" s="1"/>
    </row>
    <row r="8" spans="1:15" ht="23.25">
      <c r="A8" s="17"/>
      <c r="B8" s="101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"/>
      <c r="N8" s="1"/>
      <c r="O8" s="1"/>
    </row>
    <row r="9" spans="1:15" ht="23.25">
      <c r="A9" s="46">
        <v>1</v>
      </c>
      <c r="B9" s="95" t="s">
        <v>14</v>
      </c>
      <c r="C9" s="46">
        <v>1</v>
      </c>
      <c r="D9" s="46">
        <v>1</v>
      </c>
      <c r="E9" s="46">
        <v>1</v>
      </c>
      <c r="F9" s="46">
        <v>1</v>
      </c>
      <c r="G9" s="46">
        <v>1</v>
      </c>
      <c r="H9" s="46" t="s">
        <v>15</v>
      </c>
      <c r="I9" s="46" t="s">
        <v>16</v>
      </c>
      <c r="J9" s="46" t="s">
        <v>15</v>
      </c>
      <c r="K9" s="46" t="s">
        <v>15</v>
      </c>
      <c r="L9" s="46"/>
      <c r="M9" s="1"/>
      <c r="N9" s="1"/>
      <c r="O9" s="1"/>
    </row>
    <row r="10" spans="1:15" ht="23.25">
      <c r="A10" s="47">
        <v>2</v>
      </c>
      <c r="B10" s="41" t="s">
        <v>17</v>
      </c>
      <c r="C10" s="47">
        <v>1</v>
      </c>
      <c r="D10" s="46" t="s">
        <v>15</v>
      </c>
      <c r="E10" s="46" t="s">
        <v>16</v>
      </c>
      <c r="F10" s="46" t="s">
        <v>15</v>
      </c>
      <c r="G10" s="46" t="s">
        <v>15</v>
      </c>
      <c r="H10" s="237" t="s">
        <v>166</v>
      </c>
      <c r="I10" s="47" t="s">
        <v>16</v>
      </c>
      <c r="J10" s="47" t="s">
        <v>15</v>
      </c>
      <c r="K10" s="47" t="s">
        <v>15</v>
      </c>
      <c r="L10" s="47" t="s">
        <v>41</v>
      </c>
      <c r="M10" s="1"/>
      <c r="N10" s="1"/>
      <c r="O10" s="1"/>
    </row>
    <row r="11" spans="1:15" ht="23.25">
      <c r="A11" s="17"/>
      <c r="B11" s="101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"/>
      <c r="N11" s="1"/>
      <c r="O11" s="1"/>
    </row>
    <row r="12" spans="1:15" ht="23.25">
      <c r="A12" s="17"/>
      <c r="B12" s="101" t="s">
        <v>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"/>
      <c r="N12" s="1"/>
      <c r="O12" s="1"/>
    </row>
    <row r="13" spans="1:15" ht="23.25">
      <c r="A13" s="46">
        <v>3</v>
      </c>
      <c r="B13" s="95" t="s">
        <v>20</v>
      </c>
      <c r="C13" s="46">
        <v>2</v>
      </c>
      <c r="D13" s="46">
        <v>1</v>
      </c>
      <c r="E13" s="46">
        <v>1</v>
      </c>
      <c r="F13" s="46">
        <v>1</v>
      </c>
      <c r="G13" s="46">
        <v>1</v>
      </c>
      <c r="H13" s="146" t="s">
        <v>166</v>
      </c>
      <c r="I13" s="46" t="s">
        <v>16</v>
      </c>
      <c r="J13" s="46" t="s">
        <v>15</v>
      </c>
      <c r="K13" s="46" t="s">
        <v>15</v>
      </c>
      <c r="L13" s="46" t="s">
        <v>41</v>
      </c>
      <c r="M13" s="1"/>
      <c r="N13" s="1"/>
      <c r="O13" s="1"/>
    </row>
    <row r="14" spans="1:15" ht="23.25">
      <c r="A14" s="17"/>
      <c r="B14" s="101" t="s">
        <v>21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"/>
      <c r="N14" s="1"/>
      <c r="O14" s="1"/>
    </row>
    <row r="15" spans="1:15" ht="23.25">
      <c r="A15" s="46">
        <v>4</v>
      </c>
      <c r="B15" s="95" t="s">
        <v>22</v>
      </c>
      <c r="C15" s="46">
        <v>2</v>
      </c>
      <c r="D15" s="46">
        <v>1</v>
      </c>
      <c r="E15" s="46">
        <v>1</v>
      </c>
      <c r="F15" s="46">
        <v>1</v>
      </c>
      <c r="G15" s="46">
        <v>1</v>
      </c>
      <c r="H15" s="146" t="s">
        <v>166</v>
      </c>
      <c r="I15" s="46" t="s">
        <v>16</v>
      </c>
      <c r="J15" s="46" t="s">
        <v>15</v>
      </c>
      <c r="K15" s="46" t="s">
        <v>15</v>
      </c>
      <c r="L15" s="46" t="s">
        <v>41</v>
      </c>
      <c r="M15" s="1"/>
      <c r="N15" s="1"/>
      <c r="O15" s="1"/>
    </row>
    <row r="16" spans="1:15" ht="23.25">
      <c r="A16" s="17">
        <v>5</v>
      </c>
      <c r="B16" s="37" t="s">
        <v>23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 t="s">
        <v>15</v>
      </c>
      <c r="I16" s="17" t="s">
        <v>16</v>
      </c>
      <c r="J16" s="17" t="s">
        <v>15</v>
      </c>
      <c r="K16" s="17" t="s">
        <v>15</v>
      </c>
      <c r="L16" s="17"/>
      <c r="M16" s="1"/>
      <c r="N16" s="1"/>
      <c r="O16" s="1"/>
    </row>
    <row r="17" spans="1:15" ht="23.25">
      <c r="A17" s="24"/>
      <c r="B17" s="34" t="s">
        <v>66</v>
      </c>
      <c r="C17" s="34">
        <v>4</v>
      </c>
      <c r="D17" s="34">
        <v>2</v>
      </c>
      <c r="E17" s="34">
        <v>2</v>
      </c>
      <c r="F17" s="34">
        <v>2</v>
      </c>
      <c r="G17" s="34">
        <v>2</v>
      </c>
      <c r="H17" s="147" t="s">
        <v>168</v>
      </c>
      <c r="I17" s="34" t="s">
        <v>16</v>
      </c>
      <c r="J17" s="34" t="s">
        <v>15</v>
      </c>
      <c r="K17" s="34" t="s">
        <v>15</v>
      </c>
      <c r="L17" s="10"/>
      <c r="M17" s="1"/>
      <c r="N17" s="1"/>
      <c r="O17" s="1"/>
    </row>
    <row r="18" spans="1:15" ht="23.25">
      <c r="A18" s="24"/>
      <c r="B18" s="34" t="s">
        <v>67</v>
      </c>
      <c r="C18" s="34">
        <v>3</v>
      </c>
      <c r="D18" s="34">
        <v>2</v>
      </c>
      <c r="E18" s="34">
        <v>2</v>
      </c>
      <c r="F18" s="34">
        <v>2</v>
      </c>
      <c r="G18" s="34">
        <v>2</v>
      </c>
      <c r="H18" s="147" t="s">
        <v>166</v>
      </c>
      <c r="I18" s="34" t="s">
        <v>16</v>
      </c>
      <c r="J18" s="34" t="s">
        <v>15</v>
      </c>
      <c r="K18" s="34" t="s">
        <v>15</v>
      </c>
      <c r="L18" s="24"/>
      <c r="M18" s="1"/>
      <c r="N18" s="1"/>
      <c r="O18" s="1"/>
    </row>
    <row r="19" spans="1:15" ht="23.25">
      <c r="A19" s="24"/>
      <c r="B19" s="34" t="s">
        <v>84</v>
      </c>
      <c r="C19" s="34">
        <f>SUM(C17:C18)</f>
        <v>7</v>
      </c>
      <c r="D19" s="34">
        <f>SUM(D17:D18)</f>
        <v>4</v>
      </c>
      <c r="E19" s="34">
        <f>SUM(E17:E18)</f>
        <v>4</v>
      </c>
      <c r="F19" s="34">
        <f>SUM(F17:F18)</f>
        <v>4</v>
      </c>
      <c r="G19" s="34">
        <f>SUM(G17:G18)</f>
        <v>4</v>
      </c>
      <c r="H19" s="147" t="s">
        <v>202</v>
      </c>
      <c r="I19" s="34" t="s">
        <v>16</v>
      </c>
      <c r="J19" s="34" t="s">
        <v>15</v>
      </c>
      <c r="K19" s="34" t="s">
        <v>15</v>
      </c>
      <c r="L19" s="17"/>
      <c r="M19" s="1"/>
      <c r="N19" s="1"/>
      <c r="O19" s="1"/>
    </row>
    <row r="20" spans="1:15" ht="23.25">
      <c r="A20" s="17"/>
      <c r="B20" s="44" t="s">
        <v>25</v>
      </c>
      <c r="C20" s="17"/>
      <c r="D20" s="17"/>
      <c r="E20" s="17"/>
      <c r="F20" s="17"/>
      <c r="G20" s="17"/>
      <c r="H20" s="17"/>
      <c r="I20" s="17"/>
      <c r="J20" s="17"/>
      <c r="K20" s="17"/>
      <c r="L20" s="10"/>
      <c r="M20" s="1"/>
      <c r="N20" s="1"/>
      <c r="O20" s="1"/>
    </row>
    <row r="21" spans="1:15" ht="23.25">
      <c r="A21" s="17"/>
      <c r="B21" s="101" t="s">
        <v>12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"/>
      <c r="N21" s="1"/>
      <c r="O21" s="1"/>
    </row>
    <row r="22" spans="1:15" ht="23.25">
      <c r="A22" s="17"/>
      <c r="B22" s="101" t="s">
        <v>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"/>
      <c r="N22" s="1"/>
      <c r="O22" s="1"/>
    </row>
    <row r="23" spans="1:15" ht="23.25">
      <c r="A23" s="46">
        <v>6</v>
      </c>
      <c r="B23" s="95" t="s">
        <v>26</v>
      </c>
      <c r="C23" s="46">
        <v>1</v>
      </c>
      <c r="D23" s="46">
        <v>1</v>
      </c>
      <c r="E23" s="46">
        <v>1</v>
      </c>
      <c r="F23" s="46">
        <v>1</v>
      </c>
      <c r="G23" s="46">
        <v>1</v>
      </c>
      <c r="H23" s="46" t="s">
        <v>15</v>
      </c>
      <c r="I23" s="46" t="s">
        <v>16</v>
      </c>
      <c r="J23" s="46" t="s">
        <v>15</v>
      </c>
      <c r="K23" s="46" t="s">
        <v>15</v>
      </c>
      <c r="L23" s="46"/>
      <c r="M23" s="1"/>
      <c r="N23" s="1"/>
      <c r="O23" s="1"/>
    </row>
    <row r="24" spans="1:15" ht="23.25">
      <c r="A24" s="17"/>
      <c r="B24" s="10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"/>
      <c r="N24" s="1"/>
      <c r="O24" s="1"/>
    </row>
    <row r="25" spans="1:15" ht="23.25">
      <c r="A25" s="17">
        <v>7</v>
      </c>
      <c r="B25" s="37" t="s">
        <v>27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 t="s">
        <v>15</v>
      </c>
      <c r="I25" s="17" t="s">
        <v>16</v>
      </c>
      <c r="J25" s="17" t="s">
        <v>15</v>
      </c>
      <c r="K25" s="17" t="s">
        <v>15</v>
      </c>
      <c r="L25" s="17"/>
      <c r="M25" s="1"/>
      <c r="N25" s="1"/>
      <c r="O25" s="1"/>
    </row>
    <row r="26" spans="1:15" ht="23.25">
      <c r="A26" s="34"/>
      <c r="B26" s="76" t="s">
        <v>66</v>
      </c>
      <c r="C26" s="34">
        <v>1</v>
      </c>
      <c r="D26" s="34">
        <v>1</v>
      </c>
      <c r="E26" s="34">
        <v>1</v>
      </c>
      <c r="F26" s="34">
        <v>1</v>
      </c>
      <c r="G26" s="34">
        <v>1</v>
      </c>
      <c r="H26" s="34" t="s">
        <v>15</v>
      </c>
      <c r="I26" s="34" t="s">
        <v>16</v>
      </c>
      <c r="J26" s="34" t="s">
        <v>15</v>
      </c>
      <c r="K26" s="34" t="s">
        <v>15</v>
      </c>
      <c r="L26" s="34"/>
      <c r="M26" s="1"/>
      <c r="N26" s="1"/>
      <c r="O26" s="1"/>
    </row>
    <row r="27" spans="1:15" ht="23.25">
      <c r="A27" s="34"/>
      <c r="B27" s="76" t="s">
        <v>67</v>
      </c>
      <c r="C27" s="34">
        <v>1</v>
      </c>
      <c r="D27" s="34">
        <v>1</v>
      </c>
      <c r="E27" s="34">
        <v>1</v>
      </c>
      <c r="F27" s="34">
        <v>1</v>
      </c>
      <c r="G27" s="34">
        <v>1</v>
      </c>
      <c r="H27" s="34" t="s">
        <v>15</v>
      </c>
      <c r="I27" s="34" t="s">
        <v>16</v>
      </c>
      <c r="J27" s="34" t="s">
        <v>15</v>
      </c>
      <c r="K27" s="34" t="s">
        <v>15</v>
      </c>
      <c r="L27" s="34"/>
      <c r="M27" s="1"/>
      <c r="N27" s="1"/>
      <c r="O27" s="1"/>
    </row>
    <row r="28" spans="1:15" ht="23.25">
      <c r="A28" s="34"/>
      <c r="B28" s="76" t="s">
        <v>83</v>
      </c>
      <c r="C28" s="34">
        <f>SUM(C26:C27)</f>
        <v>2</v>
      </c>
      <c r="D28" s="34">
        <f>SUM(D26:D27)</f>
        <v>2</v>
      </c>
      <c r="E28" s="34">
        <f>SUM(E26:E27)</f>
        <v>2</v>
      </c>
      <c r="F28" s="34">
        <f>SUM(F26:F27)</f>
        <v>2</v>
      </c>
      <c r="G28" s="34">
        <f>SUM(G26:G27)</f>
        <v>2</v>
      </c>
      <c r="H28" s="34" t="s">
        <v>15</v>
      </c>
      <c r="I28" s="34" t="s">
        <v>16</v>
      </c>
      <c r="J28" s="34" t="s">
        <v>15</v>
      </c>
      <c r="K28" s="34" t="s">
        <v>15</v>
      </c>
      <c r="L28" s="34"/>
      <c r="M28" s="1"/>
      <c r="N28" s="1"/>
      <c r="O28" s="1"/>
    </row>
    <row r="29" spans="1:15" ht="23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1"/>
      <c r="N29" s="1"/>
      <c r="O29" s="1"/>
    </row>
    <row r="30" spans="1:15" ht="23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1"/>
      <c r="N30" s="1"/>
      <c r="O30" s="1"/>
    </row>
    <row r="31" spans="1:15" ht="23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1"/>
      <c r="N31" s="1"/>
      <c r="O31" s="1"/>
    </row>
    <row r="32" spans="1:15" ht="23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1"/>
      <c r="N32" s="1"/>
      <c r="O32" s="1"/>
    </row>
    <row r="33" spans="1:15" ht="23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1"/>
      <c r="N33" s="1"/>
      <c r="O33" s="1"/>
    </row>
    <row r="34" spans="1:15" ht="23.25" hidden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"/>
      <c r="N34" s="1"/>
      <c r="O34" s="1"/>
    </row>
    <row r="35" spans="1:15" ht="23.25" hidden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1"/>
      <c r="N35" s="1"/>
      <c r="O35" s="1"/>
    </row>
    <row r="36" spans="1:15" ht="23.25" hidden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1"/>
      <c r="N36" s="1"/>
      <c r="O36" s="1"/>
    </row>
    <row r="37" spans="1:15" ht="23.25" hidden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1"/>
      <c r="N37" s="1"/>
      <c r="O37" s="1"/>
    </row>
    <row r="38" spans="1:15" ht="23.25" hidden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1"/>
      <c r="N38" s="1"/>
      <c r="O38" s="1"/>
    </row>
    <row r="39" spans="1:15" ht="23.25">
      <c r="A39" s="288">
        <v>20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1"/>
      <c r="N39" s="1"/>
      <c r="O39" s="1"/>
    </row>
    <row r="40" spans="1:15" ht="23.25">
      <c r="A40" s="303" t="s">
        <v>0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1"/>
      <c r="N40" s="1"/>
      <c r="O40" s="1"/>
    </row>
    <row r="41" spans="1:15" ht="23.25">
      <c r="A41" s="28" t="s">
        <v>1</v>
      </c>
      <c r="B41" s="28"/>
      <c r="C41" s="28" t="s">
        <v>3</v>
      </c>
      <c r="D41" s="297" t="s">
        <v>5</v>
      </c>
      <c r="E41" s="298"/>
      <c r="F41" s="298"/>
      <c r="G41" s="299"/>
      <c r="H41" s="291" t="s">
        <v>7</v>
      </c>
      <c r="I41" s="291"/>
      <c r="J41" s="291"/>
      <c r="K41" s="291"/>
      <c r="L41" s="28"/>
      <c r="M41" s="1"/>
      <c r="N41" s="1"/>
      <c r="O41" s="1"/>
    </row>
    <row r="42" spans="1:15" ht="23.25">
      <c r="A42" s="43" t="s">
        <v>2</v>
      </c>
      <c r="B42" s="43" t="s">
        <v>10</v>
      </c>
      <c r="C42" s="43" t="s">
        <v>4</v>
      </c>
      <c r="D42" s="304" t="s">
        <v>93</v>
      </c>
      <c r="E42" s="305"/>
      <c r="F42" s="305"/>
      <c r="G42" s="306"/>
      <c r="H42" s="296"/>
      <c r="I42" s="296"/>
      <c r="J42" s="296"/>
      <c r="K42" s="296"/>
      <c r="L42" s="43" t="s">
        <v>8</v>
      </c>
      <c r="M42" s="1"/>
      <c r="N42" s="1"/>
      <c r="O42" s="1"/>
    </row>
    <row r="43" spans="1:15" ht="23.25">
      <c r="A43" s="83"/>
      <c r="B43" s="83"/>
      <c r="C43" s="103" t="s">
        <v>9</v>
      </c>
      <c r="D43" s="34">
        <v>2556</v>
      </c>
      <c r="E43" s="34">
        <v>2557</v>
      </c>
      <c r="F43" s="34">
        <v>2558</v>
      </c>
      <c r="G43" s="34">
        <v>2559</v>
      </c>
      <c r="H43" s="34">
        <v>2556</v>
      </c>
      <c r="I43" s="34">
        <v>2557</v>
      </c>
      <c r="J43" s="34">
        <v>2558</v>
      </c>
      <c r="K43" s="104">
        <v>2559</v>
      </c>
      <c r="L43" s="34"/>
      <c r="M43" s="1"/>
      <c r="N43" s="1"/>
      <c r="O43" s="1"/>
    </row>
    <row r="44" spans="1:15" ht="23.25">
      <c r="A44" s="17"/>
      <c r="B44" s="44" t="s">
        <v>28</v>
      </c>
      <c r="C44" s="17"/>
      <c r="D44" s="10"/>
      <c r="E44" s="10"/>
      <c r="F44" s="10"/>
      <c r="G44" s="10"/>
      <c r="H44" s="17"/>
      <c r="I44" s="17"/>
      <c r="J44" s="17"/>
      <c r="K44" s="93"/>
      <c r="L44" s="17"/>
      <c r="M44" s="1"/>
      <c r="N44" s="1"/>
      <c r="O44" s="1"/>
    </row>
    <row r="45" spans="1:15" ht="23.25">
      <c r="A45" s="17"/>
      <c r="B45" s="101" t="s">
        <v>12</v>
      </c>
      <c r="C45" s="17"/>
      <c r="D45" s="17"/>
      <c r="E45" s="17"/>
      <c r="F45" s="17"/>
      <c r="G45" s="17"/>
      <c r="H45" s="17"/>
      <c r="I45" s="17"/>
      <c r="J45" s="17"/>
      <c r="K45" s="93"/>
      <c r="L45" s="17"/>
      <c r="M45" s="1"/>
      <c r="N45" s="1"/>
      <c r="O45" s="1"/>
    </row>
    <row r="46" spans="1:15" ht="23.25">
      <c r="A46" s="17"/>
      <c r="B46" s="101" t="s">
        <v>19</v>
      </c>
      <c r="C46" s="17"/>
      <c r="D46" s="17"/>
      <c r="E46" s="17"/>
      <c r="F46" s="17"/>
      <c r="G46" s="17"/>
      <c r="H46" s="17"/>
      <c r="I46" s="17"/>
      <c r="J46" s="17"/>
      <c r="K46" s="93"/>
      <c r="L46" s="17"/>
      <c r="M46" s="1"/>
      <c r="N46" s="1"/>
      <c r="O46" s="1"/>
    </row>
    <row r="47" spans="1:15" ht="23.25">
      <c r="A47" s="46">
        <v>8</v>
      </c>
      <c r="B47" s="95" t="s">
        <v>29</v>
      </c>
      <c r="C47" s="46">
        <v>1</v>
      </c>
      <c r="D47" s="46">
        <v>1</v>
      </c>
      <c r="E47" s="46">
        <v>1</v>
      </c>
      <c r="F47" s="46">
        <v>1</v>
      </c>
      <c r="G47" s="46">
        <v>1</v>
      </c>
      <c r="H47" s="46" t="s">
        <v>15</v>
      </c>
      <c r="I47" s="46" t="s">
        <v>16</v>
      </c>
      <c r="J47" s="46" t="s">
        <v>15</v>
      </c>
      <c r="K47" s="111" t="s">
        <v>15</v>
      </c>
      <c r="L47" s="46"/>
      <c r="M47" s="1"/>
      <c r="N47" s="1"/>
      <c r="O47" s="1"/>
    </row>
    <row r="48" spans="1:15" ht="23.25">
      <c r="A48" s="17"/>
      <c r="B48" s="101" t="s">
        <v>21</v>
      </c>
      <c r="C48" s="17"/>
      <c r="D48" s="17"/>
      <c r="E48" s="17"/>
      <c r="F48" s="17"/>
      <c r="G48" s="17"/>
      <c r="H48" s="17"/>
      <c r="I48" s="17"/>
      <c r="J48" s="17"/>
      <c r="K48" s="93"/>
      <c r="L48" s="17"/>
      <c r="M48" s="1"/>
      <c r="N48" s="1"/>
      <c r="O48" s="1"/>
    </row>
    <row r="49" spans="1:15" ht="23.25">
      <c r="A49" s="46">
        <v>9</v>
      </c>
      <c r="B49" s="95" t="s">
        <v>30</v>
      </c>
      <c r="C49" s="46">
        <v>14</v>
      </c>
      <c r="D49" s="46">
        <v>10</v>
      </c>
      <c r="E49" s="46">
        <v>10</v>
      </c>
      <c r="F49" s="46">
        <v>10</v>
      </c>
      <c r="G49" s="46">
        <v>10</v>
      </c>
      <c r="H49" s="146" t="s">
        <v>201</v>
      </c>
      <c r="I49" s="46" t="s">
        <v>16</v>
      </c>
      <c r="J49" s="46" t="s">
        <v>15</v>
      </c>
      <c r="K49" s="111" t="s">
        <v>15</v>
      </c>
      <c r="L49" s="46" t="s">
        <v>41</v>
      </c>
      <c r="M49" s="1"/>
      <c r="N49" s="1"/>
      <c r="O49" s="1"/>
    </row>
    <row r="50" spans="1:15" ht="23.25">
      <c r="A50" s="17">
        <v>10</v>
      </c>
      <c r="B50" s="37" t="s">
        <v>31</v>
      </c>
      <c r="C50" s="17">
        <v>3</v>
      </c>
      <c r="D50" s="17">
        <v>3</v>
      </c>
      <c r="E50" s="17">
        <v>3</v>
      </c>
      <c r="F50" s="17">
        <v>3</v>
      </c>
      <c r="G50" s="17">
        <v>3</v>
      </c>
      <c r="H50" s="17" t="s">
        <v>15</v>
      </c>
      <c r="I50" s="17" t="s">
        <v>16</v>
      </c>
      <c r="J50" s="17" t="s">
        <v>15</v>
      </c>
      <c r="K50" s="93" t="s">
        <v>15</v>
      </c>
      <c r="L50" s="17"/>
      <c r="M50" s="1"/>
      <c r="N50" s="1"/>
      <c r="O50" s="1"/>
    </row>
    <row r="51" spans="1:15" ht="23.25">
      <c r="A51" s="24"/>
      <c r="B51" s="34" t="s">
        <v>66</v>
      </c>
      <c r="C51" s="34">
        <v>1</v>
      </c>
      <c r="D51" s="34">
        <v>1</v>
      </c>
      <c r="E51" s="34">
        <v>1</v>
      </c>
      <c r="F51" s="34">
        <v>1</v>
      </c>
      <c r="G51" s="34">
        <v>1</v>
      </c>
      <c r="H51" s="34" t="s">
        <v>15</v>
      </c>
      <c r="I51" s="34" t="s">
        <v>16</v>
      </c>
      <c r="J51" s="34" t="s">
        <v>15</v>
      </c>
      <c r="K51" s="34" t="s">
        <v>15</v>
      </c>
      <c r="L51" s="34"/>
      <c r="M51" s="1"/>
      <c r="N51" s="1"/>
      <c r="O51" s="1"/>
    </row>
    <row r="52" spans="1:15" ht="23.25">
      <c r="A52" s="24"/>
      <c r="B52" s="34" t="s">
        <v>67</v>
      </c>
      <c r="C52" s="34">
        <f>C49+C50</f>
        <v>17</v>
      </c>
      <c r="D52" s="34">
        <f>D49+D50</f>
        <v>13</v>
      </c>
      <c r="E52" s="34">
        <f>E49+E50</f>
        <v>13</v>
      </c>
      <c r="F52" s="34">
        <f>F49+F50</f>
        <v>13</v>
      </c>
      <c r="G52" s="34">
        <f>G49+G50</f>
        <v>13</v>
      </c>
      <c r="H52" s="147" t="s">
        <v>201</v>
      </c>
      <c r="I52" s="34" t="s">
        <v>16</v>
      </c>
      <c r="J52" s="34" t="s">
        <v>15</v>
      </c>
      <c r="K52" s="34" t="s">
        <v>15</v>
      </c>
      <c r="L52" s="34"/>
      <c r="M52" s="1"/>
      <c r="N52" s="1"/>
      <c r="O52" s="1"/>
    </row>
    <row r="53" spans="1:15" ht="23.25">
      <c r="A53" s="24"/>
      <c r="B53" s="34" t="s">
        <v>81</v>
      </c>
      <c r="C53" s="34">
        <f>SUM(C51:C52)</f>
        <v>18</v>
      </c>
      <c r="D53" s="34">
        <f>SUM(D51:D52)</f>
        <v>14</v>
      </c>
      <c r="E53" s="34">
        <f>SUM(E51:E52)</f>
        <v>14</v>
      </c>
      <c r="F53" s="34">
        <f>SUM(F51:F52)</f>
        <v>14</v>
      </c>
      <c r="G53" s="34">
        <f>SUM(G51:G52)</f>
        <v>14</v>
      </c>
      <c r="H53" s="147" t="s">
        <v>201</v>
      </c>
      <c r="I53" s="34" t="s">
        <v>16</v>
      </c>
      <c r="J53" s="34" t="s">
        <v>15</v>
      </c>
      <c r="K53" s="34" t="s">
        <v>15</v>
      </c>
      <c r="L53" s="34"/>
      <c r="M53" s="1"/>
      <c r="N53" s="1"/>
      <c r="O53" s="1"/>
    </row>
    <row r="54" spans="1:15" ht="23.25">
      <c r="A54" s="17"/>
      <c r="B54" s="44" t="s">
        <v>32</v>
      </c>
      <c r="C54" s="17"/>
      <c r="D54" s="17"/>
      <c r="E54" s="17"/>
      <c r="F54" s="17"/>
      <c r="G54" s="17"/>
      <c r="H54" s="17"/>
      <c r="I54" s="17"/>
      <c r="J54" s="17"/>
      <c r="K54" s="93"/>
      <c r="L54" s="17"/>
      <c r="M54" s="1"/>
      <c r="N54" s="1"/>
      <c r="O54" s="1"/>
    </row>
    <row r="55" spans="1:15" ht="23.25">
      <c r="A55" s="17"/>
      <c r="B55" s="101" t="s">
        <v>12</v>
      </c>
      <c r="C55" s="17"/>
      <c r="D55" s="17"/>
      <c r="E55" s="17"/>
      <c r="F55" s="17"/>
      <c r="G55" s="17"/>
      <c r="H55" s="17"/>
      <c r="I55" s="17"/>
      <c r="J55" s="17"/>
      <c r="K55" s="93"/>
      <c r="L55" s="17"/>
      <c r="M55" s="1"/>
      <c r="N55" s="1"/>
      <c r="O55" s="1"/>
    </row>
    <row r="56" spans="1:15" ht="23.25">
      <c r="A56" s="17"/>
      <c r="B56" s="101" t="s">
        <v>13</v>
      </c>
      <c r="C56" s="17"/>
      <c r="D56" s="17"/>
      <c r="E56" s="17"/>
      <c r="F56" s="17"/>
      <c r="G56" s="17"/>
      <c r="H56" s="17"/>
      <c r="I56" s="17"/>
      <c r="J56" s="17"/>
      <c r="K56" s="93"/>
      <c r="L56" s="17"/>
      <c r="M56" s="1"/>
      <c r="N56" s="1"/>
      <c r="O56" s="1"/>
    </row>
    <row r="57" spans="1:15" ht="23.25">
      <c r="A57" s="46">
        <v>10</v>
      </c>
      <c r="B57" s="95" t="s">
        <v>33</v>
      </c>
      <c r="C57" s="46">
        <v>1</v>
      </c>
      <c r="D57" s="46">
        <v>1</v>
      </c>
      <c r="E57" s="46">
        <v>1</v>
      </c>
      <c r="F57" s="46">
        <v>1</v>
      </c>
      <c r="G57" s="46">
        <v>1</v>
      </c>
      <c r="H57" s="46" t="s">
        <v>15</v>
      </c>
      <c r="I57" s="46" t="s">
        <v>16</v>
      </c>
      <c r="J57" s="46" t="s">
        <v>15</v>
      </c>
      <c r="K57" s="111" t="s">
        <v>15</v>
      </c>
      <c r="L57" s="46"/>
      <c r="M57" s="1"/>
      <c r="N57" s="1"/>
      <c r="O57" s="1"/>
    </row>
    <row r="58" spans="1:15" ht="23.25" hidden="1">
      <c r="A58" s="17">
        <v>2</v>
      </c>
      <c r="B58" s="17" t="s">
        <v>34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 t="s">
        <v>15</v>
      </c>
      <c r="I58" s="17" t="s">
        <v>16</v>
      </c>
      <c r="J58" s="17" t="s">
        <v>15</v>
      </c>
      <c r="K58" s="93" t="s">
        <v>15</v>
      </c>
      <c r="L58" s="17"/>
      <c r="M58" s="1"/>
      <c r="N58" s="1"/>
      <c r="O58" s="1"/>
    </row>
    <row r="59" spans="1:15" ht="23.25">
      <c r="A59" s="17">
        <v>11</v>
      </c>
      <c r="B59" s="25" t="s">
        <v>34</v>
      </c>
      <c r="C59" s="17">
        <v>1</v>
      </c>
      <c r="D59" s="17">
        <v>1</v>
      </c>
      <c r="E59" s="17">
        <v>1</v>
      </c>
      <c r="F59" s="17">
        <v>1</v>
      </c>
      <c r="G59" s="17">
        <v>1</v>
      </c>
      <c r="H59" s="17" t="s">
        <v>15</v>
      </c>
      <c r="I59" s="17" t="s">
        <v>16</v>
      </c>
      <c r="J59" s="17" t="s">
        <v>15</v>
      </c>
      <c r="K59" s="93" t="s">
        <v>15</v>
      </c>
      <c r="L59" s="17"/>
      <c r="M59" s="1"/>
      <c r="N59" s="1"/>
      <c r="O59" s="1"/>
    </row>
    <row r="60" spans="1:15" ht="23.25">
      <c r="A60" s="46"/>
      <c r="B60" s="95" t="s">
        <v>35</v>
      </c>
      <c r="C60" s="46"/>
      <c r="D60" s="46"/>
      <c r="E60" s="46"/>
      <c r="F60" s="46"/>
      <c r="G60" s="46"/>
      <c r="H60" s="46"/>
      <c r="I60" s="46"/>
      <c r="J60" s="46"/>
      <c r="K60" s="111"/>
      <c r="L60" s="46"/>
      <c r="M60" s="1"/>
      <c r="N60" s="1"/>
      <c r="O60" s="1"/>
    </row>
    <row r="61" spans="1:15" ht="23.25">
      <c r="A61" s="47">
        <v>12</v>
      </c>
      <c r="B61" s="41" t="s">
        <v>36</v>
      </c>
      <c r="C61" s="47">
        <v>1</v>
      </c>
      <c r="D61" s="47">
        <v>1</v>
      </c>
      <c r="E61" s="47">
        <v>1</v>
      </c>
      <c r="F61" s="47">
        <v>1</v>
      </c>
      <c r="G61" s="47">
        <v>1</v>
      </c>
      <c r="H61" s="47" t="s">
        <v>15</v>
      </c>
      <c r="I61" s="47" t="s">
        <v>16</v>
      </c>
      <c r="J61" s="47" t="s">
        <v>15</v>
      </c>
      <c r="K61" s="112" t="s">
        <v>15</v>
      </c>
      <c r="L61" s="47"/>
      <c r="M61" s="1"/>
      <c r="N61" s="1"/>
      <c r="O61" s="1"/>
    </row>
    <row r="62" spans="1:15" ht="23.25">
      <c r="A62" s="47">
        <v>13</v>
      </c>
      <c r="B62" s="41" t="s">
        <v>37</v>
      </c>
      <c r="C62" s="47">
        <v>9</v>
      </c>
      <c r="D62" s="47">
        <v>9</v>
      </c>
      <c r="E62" s="47">
        <v>9</v>
      </c>
      <c r="F62" s="47">
        <v>9</v>
      </c>
      <c r="G62" s="47">
        <v>9</v>
      </c>
      <c r="H62" s="47" t="s">
        <v>15</v>
      </c>
      <c r="I62" s="47" t="s">
        <v>16</v>
      </c>
      <c r="J62" s="47" t="s">
        <v>15</v>
      </c>
      <c r="K62" s="112" t="s">
        <v>15</v>
      </c>
      <c r="L62" s="47"/>
      <c r="M62" s="1"/>
      <c r="N62" s="1"/>
      <c r="O62" s="1"/>
    </row>
    <row r="63" spans="1:15" ht="23.25" hidden="1">
      <c r="A63" s="47"/>
      <c r="B63" s="62"/>
      <c r="C63" s="47"/>
      <c r="D63" s="47"/>
      <c r="E63" s="47"/>
      <c r="F63" s="47"/>
      <c r="G63" s="47"/>
      <c r="H63" s="47"/>
      <c r="I63" s="47"/>
      <c r="J63" s="47"/>
      <c r="K63" s="112"/>
      <c r="L63" s="47"/>
      <c r="M63" s="1"/>
      <c r="N63" s="1"/>
      <c r="O63" s="1"/>
    </row>
    <row r="64" spans="1:15" ht="23.25">
      <c r="A64" s="17"/>
      <c r="B64" s="101" t="s">
        <v>21</v>
      </c>
      <c r="C64" s="17"/>
      <c r="D64" s="17"/>
      <c r="E64" s="17"/>
      <c r="F64" s="17"/>
      <c r="G64" s="17"/>
      <c r="H64" s="17"/>
      <c r="I64" s="17"/>
      <c r="J64" s="17"/>
      <c r="K64" s="93"/>
      <c r="L64" s="17"/>
      <c r="M64" s="1"/>
      <c r="N64" s="1"/>
      <c r="O64" s="1"/>
    </row>
    <row r="65" spans="1:15" ht="23.25">
      <c r="A65" s="46">
        <v>15</v>
      </c>
      <c r="B65" s="95" t="s">
        <v>23</v>
      </c>
      <c r="C65" s="46">
        <v>1</v>
      </c>
      <c r="D65" s="46">
        <v>1</v>
      </c>
      <c r="E65" s="46">
        <v>1</v>
      </c>
      <c r="F65" s="46">
        <v>1</v>
      </c>
      <c r="G65" s="46">
        <v>1</v>
      </c>
      <c r="H65" s="46" t="s">
        <v>15</v>
      </c>
      <c r="I65" s="46" t="s">
        <v>16</v>
      </c>
      <c r="J65" s="46" t="s">
        <v>15</v>
      </c>
      <c r="K65" s="111" t="s">
        <v>15</v>
      </c>
      <c r="L65" s="46"/>
      <c r="M65" s="1"/>
      <c r="N65" s="1"/>
      <c r="O65" s="1"/>
    </row>
    <row r="66" spans="1:15" ht="23.25">
      <c r="A66" s="67">
        <v>16</v>
      </c>
      <c r="B66" s="114" t="s">
        <v>30</v>
      </c>
      <c r="C66" s="67">
        <v>3</v>
      </c>
      <c r="D66" s="67">
        <v>2</v>
      </c>
      <c r="E66" s="67">
        <v>2</v>
      </c>
      <c r="F66" s="67">
        <v>2</v>
      </c>
      <c r="G66" s="67">
        <v>2</v>
      </c>
      <c r="H66" s="272" t="s">
        <v>166</v>
      </c>
      <c r="I66" s="67" t="s">
        <v>16</v>
      </c>
      <c r="J66" s="67" t="s">
        <v>15</v>
      </c>
      <c r="K66" s="113" t="s">
        <v>15</v>
      </c>
      <c r="L66" s="67" t="s">
        <v>41</v>
      </c>
      <c r="M66" s="1"/>
      <c r="N66" s="1"/>
      <c r="O66" s="1"/>
    </row>
    <row r="67" spans="1:15" ht="23.25">
      <c r="A67" s="34"/>
      <c r="B67" s="34" t="s">
        <v>66</v>
      </c>
      <c r="C67" s="34">
        <v>12</v>
      </c>
      <c r="D67" s="34">
        <v>12</v>
      </c>
      <c r="E67" s="34">
        <v>12</v>
      </c>
      <c r="F67" s="34">
        <v>12</v>
      </c>
      <c r="G67" s="34">
        <v>12</v>
      </c>
      <c r="H67" s="76" t="s">
        <v>15</v>
      </c>
      <c r="I67" s="34" t="s">
        <v>16</v>
      </c>
      <c r="J67" s="34" t="s">
        <v>15</v>
      </c>
      <c r="K67" s="34" t="s">
        <v>15</v>
      </c>
      <c r="L67" s="34"/>
      <c r="M67" s="1"/>
      <c r="N67" s="1"/>
      <c r="O67" s="1"/>
    </row>
    <row r="68" spans="1:15" ht="23.25">
      <c r="A68" s="34"/>
      <c r="B68" s="34" t="s">
        <v>67</v>
      </c>
      <c r="C68" s="34">
        <v>4</v>
      </c>
      <c r="D68" s="34">
        <v>3</v>
      </c>
      <c r="E68" s="34">
        <v>3</v>
      </c>
      <c r="F68" s="34">
        <v>3</v>
      </c>
      <c r="G68" s="34">
        <v>3</v>
      </c>
      <c r="H68" s="34" t="s">
        <v>45</v>
      </c>
      <c r="I68" s="34" t="s">
        <v>16</v>
      </c>
      <c r="J68" s="34" t="s">
        <v>15</v>
      </c>
      <c r="K68" s="34" t="s">
        <v>15</v>
      </c>
      <c r="L68" s="34"/>
      <c r="M68" s="1"/>
      <c r="N68" s="1"/>
      <c r="O68" s="1"/>
    </row>
    <row r="69" spans="1:15" ht="23.25">
      <c r="A69" s="34"/>
      <c r="B69" s="34" t="s">
        <v>82</v>
      </c>
      <c r="C69" s="34">
        <f>SUM(C67:C68)</f>
        <v>16</v>
      </c>
      <c r="D69" s="34">
        <f>SUM(D67:D68)</f>
        <v>15</v>
      </c>
      <c r="E69" s="34">
        <f>SUM(E67:E68)</f>
        <v>15</v>
      </c>
      <c r="F69" s="34">
        <f>SUM(F67:F68)</f>
        <v>15</v>
      </c>
      <c r="G69" s="34">
        <f>SUM(G67:G68)</f>
        <v>15</v>
      </c>
      <c r="H69" s="147" t="s">
        <v>166</v>
      </c>
      <c r="I69" s="34" t="s">
        <v>16</v>
      </c>
      <c r="J69" s="34" t="s">
        <v>15</v>
      </c>
      <c r="K69" s="34" t="s">
        <v>15</v>
      </c>
      <c r="L69" s="34"/>
      <c r="M69" s="1"/>
      <c r="N69" s="1"/>
      <c r="O69" s="1"/>
    </row>
    <row r="70" spans="1:15" ht="23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"/>
      <c r="N70" s="1"/>
      <c r="O70" s="1"/>
    </row>
    <row r="71" spans="1:15" ht="23.25">
      <c r="A71" s="18"/>
      <c r="B71" s="2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"/>
      <c r="N71" s="1"/>
      <c r="O71" s="1"/>
    </row>
    <row r="72" spans="1:15" ht="23.25" hidden="1">
      <c r="A72" s="18"/>
      <c r="B72" s="2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"/>
      <c r="N72" s="1"/>
      <c r="O72" s="1"/>
    </row>
    <row r="73" spans="1:15" ht="23.25" hidden="1">
      <c r="A73" s="18"/>
      <c r="B73" s="2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"/>
      <c r="N73" s="1"/>
      <c r="O73" s="1"/>
    </row>
    <row r="74" spans="1:15" ht="23.25" hidden="1">
      <c r="A74" s="21"/>
      <c r="B74" s="18"/>
      <c r="C74" s="21"/>
      <c r="D74" s="21"/>
      <c r="E74" s="21"/>
      <c r="F74" s="21"/>
      <c r="G74" s="21"/>
      <c r="H74" s="18"/>
      <c r="I74" s="18"/>
      <c r="J74" s="18"/>
      <c r="K74" s="18"/>
      <c r="L74" s="18"/>
      <c r="M74" s="1"/>
      <c r="N74" s="1"/>
      <c r="O74" s="1"/>
    </row>
    <row r="75" spans="1:15" ht="23.25" hidden="1">
      <c r="A75" s="3"/>
      <c r="B75" s="2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"/>
      <c r="N75" s="1"/>
      <c r="O75" s="1"/>
    </row>
    <row r="76" spans="13:15" ht="23.25" hidden="1">
      <c r="M76" s="1"/>
      <c r="N76" s="1"/>
      <c r="O76" s="1"/>
    </row>
    <row r="77" spans="13:15" ht="23.25">
      <c r="M77" s="1"/>
      <c r="N77" s="1"/>
      <c r="O77" s="1"/>
    </row>
    <row r="78" spans="13:15" ht="23.25">
      <c r="M78" s="1"/>
      <c r="N78" s="1"/>
      <c r="O78" s="1"/>
    </row>
    <row r="79" spans="1:15" ht="23.25">
      <c r="A79" s="288">
        <v>21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1"/>
      <c r="N79" s="1"/>
      <c r="O79" s="1"/>
    </row>
    <row r="80" spans="1:15" ht="23.25">
      <c r="A80" s="289" t="s">
        <v>94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1"/>
      <c r="N80" s="1"/>
      <c r="O80" s="1"/>
    </row>
    <row r="81" spans="1:15" ht="23.25">
      <c r="A81" s="28" t="s">
        <v>1</v>
      </c>
      <c r="B81" s="28"/>
      <c r="C81" s="26" t="s">
        <v>3</v>
      </c>
      <c r="D81" s="106" t="s">
        <v>5</v>
      </c>
      <c r="E81" s="105"/>
      <c r="F81" s="105"/>
      <c r="G81" s="107"/>
      <c r="H81" s="290" t="s">
        <v>7</v>
      </c>
      <c r="I81" s="291"/>
      <c r="J81" s="291"/>
      <c r="K81" s="292"/>
      <c r="L81" s="28"/>
      <c r="M81" s="1"/>
      <c r="N81" s="1"/>
      <c r="O81" s="1"/>
    </row>
    <row r="82" spans="1:15" ht="23.25">
      <c r="A82" s="43" t="s">
        <v>2</v>
      </c>
      <c r="B82" s="43" t="s">
        <v>10</v>
      </c>
      <c r="C82" s="13" t="s">
        <v>4</v>
      </c>
      <c r="D82" s="108" t="s">
        <v>6</v>
      </c>
      <c r="E82" s="109"/>
      <c r="F82" s="109"/>
      <c r="G82" s="110"/>
      <c r="H82" s="293"/>
      <c r="I82" s="289"/>
      <c r="J82" s="289"/>
      <c r="K82" s="294"/>
      <c r="L82" s="13" t="s">
        <v>8</v>
      </c>
      <c r="M82" s="1"/>
      <c r="N82" s="1"/>
      <c r="O82" s="1"/>
    </row>
    <row r="83" spans="1:15" ht="23.25">
      <c r="A83" s="83"/>
      <c r="B83" s="83"/>
      <c r="C83" s="102" t="s">
        <v>9</v>
      </c>
      <c r="D83" s="34">
        <v>2556</v>
      </c>
      <c r="E83" s="34">
        <v>2557</v>
      </c>
      <c r="F83" s="34">
        <v>2558</v>
      </c>
      <c r="G83" s="34">
        <v>2559</v>
      </c>
      <c r="H83" s="34">
        <v>2556</v>
      </c>
      <c r="I83" s="34">
        <v>2557</v>
      </c>
      <c r="J83" s="34">
        <v>2558</v>
      </c>
      <c r="K83" s="34">
        <v>2559</v>
      </c>
      <c r="L83" s="34"/>
      <c r="M83" s="1"/>
      <c r="N83" s="1"/>
      <c r="O83" s="1"/>
    </row>
    <row r="84" spans="1:15" ht="23.25">
      <c r="A84" s="17"/>
      <c r="B84" s="44" t="s">
        <v>38</v>
      </c>
      <c r="C84" s="17"/>
      <c r="D84" s="17"/>
      <c r="E84" s="17"/>
      <c r="F84" s="17"/>
      <c r="G84" s="17"/>
      <c r="H84" s="17"/>
      <c r="I84" s="17"/>
      <c r="J84" s="17"/>
      <c r="K84" s="17"/>
      <c r="L84" s="6"/>
      <c r="M84" s="1"/>
      <c r="N84" s="1"/>
      <c r="O84" s="1"/>
    </row>
    <row r="85" spans="1:15" ht="23.25">
      <c r="A85" s="17"/>
      <c r="B85" s="101" t="s">
        <v>21</v>
      </c>
      <c r="C85" s="17"/>
      <c r="D85" s="17"/>
      <c r="E85" s="17"/>
      <c r="F85" s="17"/>
      <c r="G85" s="17"/>
      <c r="H85" s="17"/>
      <c r="I85" s="17"/>
      <c r="J85" s="17"/>
      <c r="K85" s="17"/>
      <c r="L85" s="6"/>
      <c r="M85" s="1"/>
      <c r="N85" s="1"/>
      <c r="O85" s="1"/>
    </row>
    <row r="86" spans="1:15" ht="23.25">
      <c r="A86" s="46">
        <v>17</v>
      </c>
      <c r="B86" s="45" t="s">
        <v>39</v>
      </c>
      <c r="C86" s="46">
        <v>1</v>
      </c>
      <c r="D86" s="46">
        <v>1</v>
      </c>
      <c r="E86" s="46">
        <v>1</v>
      </c>
      <c r="F86" s="46">
        <v>1</v>
      </c>
      <c r="G86" s="46">
        <v>1</v>
      </c>
      <c r="H86" s="46" t="s">
        <v>15</v>
      </c>
      <c r="I86" s="46" t="s">
        <v>16</v>
      </c>
      <c r="J86" s="46" t="s">
        <v>15</v>
      </c>
      <c r="K86" s="46" t="s">
        <v>15</v>
      </c>
      <c r="L86" s="61"/>
      <c r="M86" s="1"/>
      <c r="N86" s="1"/>
      <c r="O86" s="1"/>
    </row>
    <row r="87" spans="1:15" ht="23.25">
      <c r="A87" s="17">
        <v>18</v>
      </c>
      <c r="B87" s="8" t="s">
        <v>40</v>
      </c>
      <c r="C87" s="17">
        <v>1</v>
      </c>
      <c r="D87" s="37" t="s">
        <v>15</v>
      </c>
      <c r="E87" s="37" t="s">
        <v>15</v>
      </c>
      <c r="F87" s="37" t="s">
        <v>15</v>
      </c>
      <c r="G87" s="37" t="s">
        <v>15</v>
      </c>
      <c r="H87" s="271" t="s">
        <v>166</v>
      </c>
      <c r="I87" s="17" t="s">
        <v>16</v>
      </c>
      <c r="J87" s="17" t="s">
        <v>15</v>
      </c>
      <c r="K87" s="17" t="s">
        <v>15</v>
      </c>
      <c r="L87" s="6" t="s">
        <v>41</v>
      </c>
      <c r="M87" s="1"/>
      <c r="N87" s="1"/>
      <c r="O87" s="1"/>
    </row>
    <row r="88" spans="1:15" ht="23.25">
      <c r="A88" s="34"/>
      <c r="B88" s="34" t="s">
        <v>67</v>
      </c>
      <c r="C88" s="34">
        <v>2</v>
      </c>
      <c r="D88" s="34">
        <v>2</v>
      </c>
      <c r="E88" s="34">
        <v>2</v>
      </c>
      <c r="F88" s="34">
        <v>2</v>
      </c>
      <c r="G88" s="34">
        <v>2</v>
      </c>
      <c r="H88" s="34" t="s">
        <v>15</v>
      </c>
      <c r="I88" s="34" t="s">
        <v>16</v>
      </c>
      <c r="J88" s="34" t="s">
        <v>15</v>
      </c>
      <c r="K88" s="34" t="s">
        <v>15</v>
      </c>
      <c r="L88" s="14"/>
      <c r="M88" s="1"/>
      <c r="N88" s="1"/>
      <c r="O88" s="1"/>
    </row>
    <row r="89" spans="1:15" ht="23.25">
      <c r="A89" s="34"/>
      <c r="B89" s="34" t="s">
        <v>80</v>
      </c>
      <c r="C89" s="34">
        <v>2</v>
      </c>
      <c r="D89" s="34">
        <v>1</v>
      </c>
      <c r="E89" s="34">
        <v>1</v>
      </c>
      <c r="F89" s="34">
        <v>1</v>
      </c>
      <c r="G89" s="34">
        <v>1</v>
      </c>
      <c r="H89" s="147" t="s">
        <v>166</v>
      </c>
      <c r="I89" s="34" t="s">
        <v>16</v>
      </c>
      <c r="J89" s="34" t="s">
        <v>15</v>
      </c>
      <c r="K89" s="34" t="s">
        <v>15</v>
      </c>
      <c r="L89" s="14"/>
      <c r="M89" s="1"/>
      <c r="N89" s="1"/>
      <c r="O89" s="1"/>
    </row>
    <row r="90" spans="1:15" ht="23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19"/>
      <c r="M90" s="1"/>
      <c r="N90" s="1"/>
      <c r="O90" s="1"/>
    </row>
    <row r="91" spans="1:15" ht="23.25">
      <c r="A91" s="22"/>
      <c r="B91" s="19"/>
      <c r="C91" s="21"/>
      <c r="D91" s="21"/>
      <c r="E91" s="21"/>
      <c r="F91" s="21"/>
      <c r="G91" s="21"/>
      <c r="H91" s="18"/>
      <c r="I91" s="18"/>
      <c r="J91" s="18"/>
      <c r="K91" s="18"/>
      <c r="L91" s="18"/>
      <c r="M91" s="1"/>
      <c r="N91" s="1"/>
      <c r="O91" s="1"/>
    </row>
    <row r="92" spans="1:15" ht="23.25">
      <c r="A92" s="295" t="s">
        <v>95</v>
      </c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1"/>
      <c r="N92" s="38"/>
      <c r="O92" s="1"/>
    </row>
    <row r="93" spans="1:15" ht="23.25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1"/>
      <c r="N93" s="1"/>
      <c r="O93" s="1"/>
    </row>
    <row r="94" spans="1:15" ht="23.25">
      <c r="A94" s="296" t="s">
        <v>42</v>
      </c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1"/>
      <c r="N94" s="1"/>
      <c r="O94" s="1"/>
    </row>
    <row r="95" spans="1:15" ht="23.25">
      <c r="A95" s="26" t="s">
        <v>1</v>
      </c>
      <c r="B95" s="26"/>
      <c r="C95" s="27" t="s">
        <v>3</v>
      </c>
      <c r="D95" s="297" t="s">
        <v>5</v>
      </c>
      <c r="E95" s="298"/>
      <c r="F95" s="298"/>
      <c r="G95" s="299"/>
      <c r="H95" s="290" t="s">
        <v>7</v>
      </c>
      <c r="I95" s="291"/>
      <c r="J95" s="291"/>
      <c r="K95" s="291"/>
      <c r="L95" s="28"/>
      <c r="M95" s="1"/>
      <c r="N95" s="1"/>
      <c r="O95" s="1"/>
    </row>
    <row r="96" spans="1:15" ht="23.25">
      <c r="A96" s="13" t="s">
        <v>2</v>
      </c>
      <c r="B96" s="13" t="s">
        <v>10</v>
      </c>
      <c r="C96" s="29" t="s">
        <v>4</v>
      </c>
      <c r="D96" s="308" t="s">
        <v>93</v>
      </c>
      <c r="E96" s="309"/>
      <c r="F96" s="309"/>
      <c r="G96" s="310"/>
      <c r="H96" s="307"/>
      <c r="I96" s="296"/>
      <c r="J96" s="296"/>
      <c r="K96" s="296"/>
      <c r="L96" s="13" t="s">
        <v>8</v>
      </c>
      <c r="M96" s="1"/>
      <c r="N96" s="1"/>
      <c r="O96" s="1"/>
    </row>
    <row r="97" spans="1:15" ht="23.25">
      <c r="A97" s="14"/>
      <c r="B97" s="14"/>
      <c r="C97" s="30" t="s">
        <v>9</v>
      </c>
      <c r="D97" s="33">
        <v>2556</v>
      </c>
      <c r="E97" s="33">
        <v>2557</v>
      </c>
      <c r="F97" s="33">
        <v>2558</v>
      </c>
      <c r="G97" s="33">
        <v>2559</v>
      </c>
      <c r="H97" s="33">
        <v>2556</v>
      </c>
      <c r="I97" s="33">
        <v>2557</v>
      </c>
      <c r="J97" s="33">
        <v>2558</v>
      </c>
      <c r="K97" s="33">
        <v>2559</v>
      </c>
      <c r="L97" s="31"/>
      <c r="M97" s="1"/>
      <c r="N97" s="1"/>
      <c r="O97" s="1"/>
    </row>
    <row r="98" spans="1:15" ht="23.25">
      <c r="A98" s="34">
        <v>1</v>
      </c>
      <c r="B98" s="35" t="s">
        <v>11</v>
      </c>
      <c r="C98" s="34">
        <v>7</v>
      </c>
      <c r="D98" s="34">
        <v>4</v>
      </c>
      <c r="E98" s="34">
        <v>4</v>
      </c>
      <c r="F98" s="34">
        <v>4</v>
      </c>
      <c r="G98" s="34">
        <v>4</v>
      </c>
      <c r="H98" s="147" t="s">
        <v>202</v>
      </c>
      <c r="I98" s="34"/>
      <c r="J98" s="34"/>
      <c r="K98" s="34"/>
      <c r="L98" s="141"/>
      <c r="M98" s="1"/>
      <c r="N98" s="1"/>
      <c r="O98" s="1"/>
    </row>
    <row r="99" spans="1:15" ht="23.25">
      <c r="A99" s="34">
        <v>2</v>
      </c>
      <c r="B99" s="35" t="s">
        <v>25</v>
      </c>
      <c r="C99" s="34">
        <v>2</v>
      </c>
      <c r="D99" s="34">
        <v>2</v>
      </c>
      <c r="E99" s="34">
        <v>2</v>
      </c>
      <c r="F99" s="34">
        <v>2</v>
      </c>
      <c r="G99" s="34">
        <v>2</v>
      </c>
      <c r="H99" s="34" t="s">
        <v>16</v>
      </c>
      <c r="I99" s="34" t="s">
        <v>16</v>
      </c>
      <c r="J99" s="34" t="s">
        <v>15</v>
      </c>
      <c r="K99" s="34" t="s">
        <v>45</v>
      </c>
      <c r="L99" s="145"/>
      <c r="M99" s="1"/>
      <c r="N99" s="1"/>
      <c r="O99" s="1"/>
    </row>
    <row r="100" spans="1:15" ht="23.25">
      <c r="A100" s="34">
        <v>3</v>
      </c>
      <c r="B100" s="35" t="s">
        <v>43</v>
      </c>
      <c r="C100" s="34">
        <v>18</v>
      </c>
      <c r="D100" s="34">
        <v>14</v>
      </c>
      <c r="E100" s="34">
        <v>14</v>
      </c>
      <c r="F100" s="34">
        <v>14</v>
      </c>
      <c r="G100" s="34">
        <v>14</v>
      </c>
      <c r="H100" s="147" t="s">
        <v>201</v>
      </c>
      <c r="I100" s="34" t="s">
        <v>16</v>
      </c>
      <c r="J100" s="34" t="s">
        <v>15</v>
      </c>
      <c r="K100" s="34" t="s">
        <v>45</v>
      </c>
      <c r="L100" s="35"/>
      <c r="M100" s="1"/>
      <c r="N100" s="1"/>
      <c r="O100" s="1"/>
    </row>
    <row r="101" spans="1:15" ht="23.25">
      <c r="A101" s="34">
        <v>4</v>
      </c>
      <c r="B101" s="35" t="s">
        <v>44</v>
      </c>
      <c r="C101" s="34">
        <v>16</v>
      </c>
      <c r="D101" s="34">
        <v>15</v>
      </c>
      <c r="E101" s="34">
        <v>15</v>
      </c>
      <c r="F101" s="34">
        <v>15</v>
      </c>
      <c r="G101" s="34">
        <v>15</v>
      </c>
      <c r="H101" s="147" t="s">
        <v>166</v>
      </c>
      <c r="I101" s="34" t="s">
        <v>16</v>
      </c>
      <c r="J101" s="34" t="s">
        <v>15</v>
      </c>
      <c r="K101" s="34" t="s">
        <v>15</v>
      </c>
      <c r="L101" s="35"/>
      <c r="M101" s="1"/>
      <c r="N101" s="1"/>
      <c r="O101" s="1"/>
    </row>
    <row r="102" spans="1:15" ht="23.25">
      <c r="A102" s="34">
        <v>5</v>
      </c>
      <c r="B102" s="35" t="s">
        <v>38</v>
      </c>
      <c r="C102" s="34">
        <v>2</v>
      </c>
      <c r="D102" s="34">
        <v>1</v>
      </c>
      <c r="E102" s="34">
        <v>1</v>
      </c>
      <c r="F102" s="34">
        <v>1</v>
      </c>
      <c r="G102" s="34">
        <v>1</v>
      </c>
      <c r="H102" s="147" t="s">
        <v>166</v>
      </c>
      <c r="I102" s="34" t="s">
        <v>16</v>
      </c>
      <c r="J102" s="34" t="s">
        <v>15</v>
      </c>
      <c r="K102" s="34" t="s">
        <v>45</v>
      </c>
      <c r="L102" s="35"/>
      <c r="M102" s="1"/>
      <c r="N102" s="1"/>
      <c r="O102" s="1"/>
    </row>
    <row r="103" spans="1:15" ht="23.25">
      <c r="A103" s="34"/>
      <c r="B103" s="34" t="s">
        <v>24</v>
      </c>
      <c r="C103" s="34">
        <f>SUM(C98:C102)</f>
        <v>45</v>
      </c>
      <c r="D103" s="34">
        <f>SUM(D98:D102)</f>
        <v>36</v>
      </c>
      <c r="E103" s="34">
        <f>SUM(E98:E102)</f>
        <v>36</v>
      </c>
      <c r="F103" s="34">
        <f>SUM(F98:F102)</f>
        <v>36</v>
      </c>
      <c r="G103" s="34">
        <f>SUM(G98:G102)</f>
        <v>36</v>
      </c>
      <c r="H103" s="34">
        <v>-9</v>
      </c>
      <c r="I103" s="34" t="s">
        <v>16</v>
      </c>
      <c r="J103" s="34" t="s">
        <v>15</v>
      </c>
      <c r="K103" s="34" t="s">
        <v>45</v>
      </c>
      <c r="L103" s="35"/>
      <c r="M103" s="1"/>
      <c r="N103" s="1"/>
      <c r="O103" s="1"/>
    </row>
    <row r="104" spans="1:15" ht="23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3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3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3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3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3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3.25">
      <c r="A113" s="288">
        <v>22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1"/>
      <c r="N113" s="1"/>
      <c r="O113" s="1"/>
    </row>
    <row r="114" spans="1:15" ht="23.25">
      <c r="A114" s="295" t="s">
        <v>95</v>
      </c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1"/>
      <c r="N114" s="1"/>
      <c r="O114" s="1"/>
    </row>
    <row r="115" spans="1:15" ht="23.25">
      <c r="A115" s="295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1"/>
      <c r="N115" s="1"/>
      <c r="O115" s="1"/>
    </row>
    <row r="116" spans="1:15" ht="23.25">
      <c r="A116" s="296" t="s">
        <v>42</v>
      </c>
      <c r="B116" s="296"/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1"/>
      <c r="N116" s="1"/>
      <c r="O116" s="1"/>
    </row>
    <row r="117" spans="1:15" ht="23.25">
      <c r="A117" s="26" t="s">
        <v>1</v>
      </c>
      <c r="B117" s="26"/>
      <c r="C117" s="27" t="s">
        <v>3</v>
      </c>
      <c r="D117" s="297" t="s">
        <v>5</v>
      </c>
      <c r="E117" s="298"/>
      <c r="F117" s="298"/>
      <c r="G117" s="299"/>
      <c r="H117" s="290" t="s">
        <v>7</v>
      </c>
      <c r="I117" s="291"/>
      <c r="J117" s="291"/>
      <c r="K117" s="291"/>
      <c r="L117" s="28"/>
      <c r="M117" s="1"/>
      <c r="N117" s="1"/>
      <c r="O117" s="1"/>
    </row>
    <row r="118" spans="1:15" ht="23.25">
      <c r="A118" s="13" t="s">
        <v>2</v>
      </c>
      <c r="B118" s="13" t="s">
        <v>10</v>
      </c>
      <c r="C118" s="29" t="s">
        <v>4</v>
      </c>
      <c r="D118" s="308" t="s">
        <v>93</v>
      </c>
      <c r="E118" s="309"/>
      <c r="F118" s="309"/>
      <c r="G118" s="310"/>
      <c r="H118" s="307"/>
      <c r="I118" s="296"/>
      <c r="J118" s="296"/>
      <c r="K118" s="296"/>
      <c r="L118" s="13" t="s">
        <v>8</v>
      </c>
      <c r="M118" s="1"/>
      <c r="N118" s="1"/>
      <c r="O118" s="1"/>
    </row>
    <row r="119" spans="1:15" ht="23.25">
      <c r="A119" s="14"/>
      <c r="B119" s="14"/>
      <c r="C119" s="30" t="s">
        <v>9</v>
      </c>
      <c r="D119" s="33">
        <v>2556</v>
      </c>
      <c r="E119" s="33">
        <v>2557</v>
      </c>
      <c r="F119" s="33">
        <v>2558</v>
      </c>
      <c r="G119" s="33">
        <v>2559</v>
      </c>
      <c r="H119" s="33">
        <v>2556</v>
      </c>
      <c r="I119" s="33">
        <v>2557</v>
      </c>
      <c r="J119" s="33">
        <v>2558</v>
      </c>
      <c r="K119" s="33">
        <v>2559</v>
      </c>
      <c r="L119" s="31"/>
      <c r="M119" s="1"/>
      <c r="N119" s="1"/>
      <c r="O119" s="1"/>
    </row>
    <row r="120" spans="1:15" ht="23.25">
      <c r="A120" s="34">
        <v>1</v>
      </c>
      <c r="B120" s="35" t="s">
        <v>11</v>
      </c>
      <c r="C120" s="34">
        <v>7</v>
      </c>
      <c r="D120" s="34">
        <v>4</v>
      </c>
      <c r="E120" s="34">
        <v>4</v>
      </c>
      <c r="F120" s="34">
        <v>4</v>
      </c>
      <c r="G120" s="34">
        <v>4</v>
      </c>
      <c r="H120" s="147" t="s">
        <v>202</v>
      </c>
      <c r="I120" s="34"/>
      <c r="J120" s="34"/>
      <c r="K120" s="34"/>
      <c r="L120" s="141"/>
      <c r="M120" s="1"/>
      <c r="N120" s="1"/>
      <c r="O120" s="1"/>
    </row>
    <row r="121" spans="1:15" ht="23.25">
      <c r="A121" s="34">
        <v>2</v>
      </c>
      <c r="B121" s="35" t="s">
        <v>25</v>
      </c>
      <c r="C121" s="34">
        <v>2</v>
      </c>
      <c r="D121" s="34">
        <v>2</v>
      </c>
      <c r="E121" s="34">
        <v>2</v>
      </c>
      <c r="F121" s="34">
        <v>2</v>
      </c>
      <c r="G121" s="34">
        <v>2</v>
      </c>
      <c r="H121" s="34" t="s">
        <v>16</v>
      </c>
      <c r="I121" s="34" t="s">
        <v>16</v>
      </c>
      <c r="J121" s="34" t="s">
        <v>15</v>
      </c>
      <c r="K121" s="34" t="s">
        <v>45</v>
      </c>
      <c r="L121" s="145"/>
      <c r="M121" s="1"/>
      <c r="N121" s="1"/>
      <c r="O121" s="1"/>
    </row>
    <row r="122" spans="1:15" ht="23.25">
      <c r="A122" s="34">
        <v>3</v>
      </c>
      <c r="B122" s="35" t="s">
        <v>43</v>
      </c>
      <c r="C122" s="34">
        <v>18</v>
      </c>
      <c r="D122" s="34">
        <v>14</v>
      </c>
      <c r="E122" s="34">
        <v>14</v>
      </c>
      <c r="F122" s="34">
        <v>14</v>
      </c>
      <c r="G122" s="34">
        <v>14</v>
      </c>
      <c r="H122" s="147" t="s">
        <v>201</v>
      </c>
      <c r="I122" s="34" t="s">
        <v>16</v>
      </c>
      <c r="J122" s="34" t="s">
        <v>15</v>
      </c>
      <c r="K122" s="34" t="s">
        <v>45</v>
      </c>
      <c r="L122" s="35"/>
      <c r="M122" s="1"/>
      <c r="N122" s="1"/>
      <c r="O122" s="1"/>
    </row>
    <row r="123" spans="1:15" ht="23.25">
      <c r="A123" s="34">
        <v>4</v>
      </c>
      <c r="B123" s="35" t="s">
        <v>44</v>
      </c>
      <c r="C123" s="34">
        <v>16</v>
      </c>
      <c r="D123" s="34">
        <v>15</v>
      </c>
      <c r="E123" s="34">
        <v>15</v>
      </c>
      <c r="F123" s="34">
        <v>15</v>
      </c>
      <c r="G123" s="34">
        <v>15</v>
      </c>
      <c r="H123" s="147" t="s">
        <v>166</v>
      </c>
      <c r="I123" s="34" t="s">
        <v>16</v>
      </c>
      <c r="J123" s="34" t="s">
        <v>15</v>
      </c>
      <c r="K123" s="34" t="s">
        <v>15</v>
      </c>
      <c r="L123" s="35"/>
      <c r="M123" s="1"/>
      <c r="N123" s="1"/>
      <c r="O123" s="1"/>
    </row>
    <row r="124" spans="1:15" ht="23.25">
      <c r="A124" s="34">
        <v>5</v>
      </c>
      <c r="B124" s="35" t="s">
        <v>38</v>
      </c>
      <c r="C124" s="34">
        <v>2</v>
      </c>
      <c r="D124" s="34">
        <v>1</v>
      </c>
      <c r="E124" s="34">
        <v>1</v>
      </c>
      <c r="F124" s="34">
        <v>1</v>
      </c>
      <c r="G124" s="34">
        <v>1</v>
      </c>
      <c r="H124" s="147" t="s">
        <v>166</v>
      </c>
      <c r="I124" s="34" t="s">
        <v>16</v>
      </c>
      <c r="J124" s="34" t="s">
        <v>15</v>
      </c>
      <c r="K124" s="34" t="s">
        <v>45</v>
      </c>
      <c r="L124" s="35"/>
      <c r="M124" s="1"/>
      <c r="N124" s="1"/>
      <c r="O124" s="1"/>
    </row>
    <row r="125" spans="1:15" ht="23.25">
      <c r="A125" s="34"/>
      <c r="B125" s="34" t="s">
        <v>24</v>
      </c>
      <c r="C125" s="34">
        <f>SUM(C120:C124)</f>
        <v>45</v>
      </c>
      <c r="D125" s="34">
        <f>SUM(D120:D124)</f>
        <v>36</v>
      </c>
      <c r="E125" s="34">
        <f>SUM(E120:E124)</f>
        <v>36</v>
      </c>
      <c r="F125" s="34">
        <f>SUM(F120:F124)</f>
        <v>36</v>
      </c>
      <c r="G125" s="34">
        <f>SUM(G120:G124)</f>
        <v>36</v>
      </c>
      <c r="H125" s="34">
        <v>-9</v>
      </c>
      <c r="I125" s="34" t="s">
        <v>16</v>
      </c>
      <c r="J125" s="34" t="s">
        <v>15</v>
      </c>
      <c r="K125" s="34" t="s">
        <v>45</v>
      </c>
      <c r="L125" s="35"/>
      <c r="M125" s="1"/>
      <c r="N125" s="1"/>
      <c r="O125" s="1"/>
    </row>
    <row r="126" spans="1:15" ht="23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3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3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3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3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3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3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3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3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3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3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3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3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3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3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3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3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3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3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3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3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3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3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3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3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3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3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3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3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3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3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3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3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3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3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3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3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3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3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3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3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3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3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3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3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3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3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3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3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3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3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3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3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3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3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3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3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3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3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3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3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3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3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3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3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3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3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3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3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3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3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3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3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3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3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3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3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3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3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3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3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3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3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3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3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3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3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3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3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3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3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3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3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3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3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3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3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3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3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3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3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3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3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3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3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3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3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3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3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3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3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3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3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3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3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3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3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3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3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3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3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3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3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3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3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3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3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3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3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3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3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3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3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3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3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3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3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3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3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3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3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3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3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3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3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3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3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3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3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3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3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3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3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3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3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3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3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3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3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3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3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3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3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3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3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3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3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3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3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3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3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3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3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3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3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3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3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3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3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3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3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3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3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3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3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3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3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3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3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3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3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3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3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3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3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3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3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3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3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3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3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3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3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3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3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3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3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3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3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3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3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3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3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3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3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3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3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3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3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3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3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3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3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3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3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3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3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3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3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3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3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3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3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3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3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3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3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3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3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3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3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3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3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3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3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3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3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3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3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3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3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3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3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3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3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3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3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3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3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3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3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3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3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3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3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3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3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3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3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3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3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3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3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3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3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3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3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3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3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3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3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3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3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3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3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3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3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3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3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3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3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3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3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3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3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3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3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3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3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3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3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3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3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3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3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3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3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3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3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3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3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3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3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3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3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3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3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3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3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3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3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3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3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3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3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23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23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23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23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23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23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23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23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23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23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23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23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23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23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23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23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23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23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23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23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23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23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23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23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23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23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23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23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23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23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23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23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23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23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23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23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23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23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23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23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23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23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23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23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23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23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23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23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23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23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23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23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23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23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23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23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23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23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23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23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23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23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23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23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23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23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23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23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23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23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23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23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23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23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23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23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23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23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23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23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23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23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23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23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23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23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23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23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23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23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23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23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23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23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23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23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23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23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23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23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23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23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23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23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23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23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</sheetData>
  <sheetProtection/>
  <mergeCells count="24">
    <mergeCell ref="A116:L116"/>
    <mergeCell ref="D117:G117"/>
    <mergeCell ref="H117:K118"/>
    <mergeCell ref="D118:G118"/>
    <mergeCell ref="A114:L115"/>
    <mergeCell ref="D3:G3"/>
    <mergeCell ref="D4:G4"/>
    <mergeCell ref="H3:K4"/>
    <mergeCell ref="A40:L40"/>
    <mergeCell ref="D41:G41"/>
    <mergeCell ref="H41:K42"/>
    <mergeCell ref="D42:G42"/>
    <mergeCell ref="H95:K96"/>
    <mergeCell ref="D96:G96"/>
    <mergeCell ref="A1:L1"/>
    <mergeCell ref="A39:L39"/>
    <mergeCell ref="A79:L79"/>
    <mergeCell ref="A113:L113"/>
    <mergeCell ref="A2:L2"/>
    <mergeCell ref="A80:L80"/>
    <mergeCell ref="H81:K82"/>
    <mergeCell ref="A92:L93"/>
    <mergeCell ref="A94:L94"/>
    <mergeCell ref="D95:G95"/>
  </mergeCells>
  <printOptions/>
  <pageMargins left="0.72" right="0.26" top="0.82" bottom="0.38" header="0.45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3">
      <selection activeCell="A13" sqref="A13:I13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7.7109375" style="0" customWidth="1"/>
    <col min="4" max="4" width="10.8515625" style="0" customWidth="1"/>
    <col min="5" max="5" width="11.57421875" style="0" customWidth="1"/>
    <col min="6" max="8" width="8.7109375" style="0" customWidth="1"/>
    <col min="9" max="9" width="8.8515625" style="0" customWidth="1"/>
  </cols>
  <sheetData>
    <row r="1" spans="1:9" s="1" customFormat="1" ht="23.25">
      <c r="A1" s="288">
        <v>23</v>
      </c>
      <c r="B1" s="288"/>
      <c r="C1" s="288"/>
      <c r="D1" s="288"/>
      <c r="E1" s="288"/>
      <c r="F1" s="288"/>
      <c r="G1" s="288"/>
      <c r="H1" s="288"/>
      <c r="I1" s="288"/>
    </row>
    <row r="2" spans="1:14" ht="23.25">
      <c r="A2" s="303" t="s">
        <v>46</v>
      </c>
      <c r="B2" s="303"/>
      <c r="C2" s="303"/>
      <c r="D2" s="303"/>
      <c r="E2" s="303"/>
      <c r="F2" s="303"/>
      <c r="G2" s="303"/>
      <c r="H2" s="303"/>
      <c r="I2" s="303"/>
      <c r="J2" s="1"/>
      <c r="K2" s="1"/>
      <c r="L2" s="1"/>
      <c r="M2" s="1"/>
      <c r="N2" s="1"/>
    </row>
    <row r="3" spans="1:14" ht="23.25">
      <c r="A3" s="289" t="s">
        <v>178</v>
      </c>
      <c r="B3" s="289"/>
      <c r="C3" s="289"/>
      <c r="D3" s="289"/>
      <c r="E3" s="289"/>
      <c r="F3" s="289"/>
      <c r="G3" s="289"/>
      <c r="H3" s="289"/>
      <c r="I3" s="289"/>
      <c r="J3" s="1"/>
      <c r="K3" s="1"/>
      <c r="L3" s="1"/>
      <c r="M3" s="1"/>
      <c r="N3" s="1"/>
    </row>
    <row r="4" spans="1:14" ht="23.25">
      <c r="A4" s="28" t="s">
        <v>1</v>
      </c>
      <c r="B4" s="28" t="s">
        <v>47</v>
      </c>
      <c r="C4" s="28" t="s">
        <v>48</v>
      </c>
      <c r="D4" s="28" t="s">
        <v>50</v>
      </c>
      <c r="E4" s="28" t="s">
        <v>24</v>
      </c>
      <c r="F4" s="314" t="s">
        <v>53</v>
      </c>
      <c r="G4" s="315"/>
      <c r="H4" s="315"/>
      <c r="I4" s="316"/>
      <c r="J4" s="1"/>
      <c r="K4" s="1"/>
      <c r="L4" s="1"/>
      <c r="M4" s="1"/>
      <c r="N4" s="1"/>
    </row>
    <row r="5" spans="1:14" ht="23.25">
      <c r="A5" s="83" t="s">
        <v>2</v>
      </c>
      <c r="B5" s="83"/>
      <c r="C5" s="83" t="s">
        <v>49</v>
      </c>
      <c r="D5" s="83" t="s">
        <v>51</v>
      </c>
      <c r="E5" s="83" t="s">
        <v>52</v>
      </c>
      <c r="F5" s="34">
        <v>2556</v>
      </c>
      <c r="G5" s="34">
        <v>2557</v>
      </c>
      <c r="H5" s="34">
        <v>2558</v>
      </c>
      <c r="I5" s="34">
        <v>2559</v>
      </c>
      <c r="J5" s="1"/>
      <c r="K5" s="1"/>
      <c r="L5" s="1"/>
      <c r="M5" s="1"/>
      <c r="N5" s="1"/>
    </row>
    <row r="6" spans="1:14" ht="23.25">
      <c r="A6" s="56">
        <v>1</v>
      </c>
      <c r="B6" s="125" t="s">
        <v>14</v>
      </c>
      <c r="C6" s="10">
        <v>1</v>
      </c>
      <c r="D6" s="128">
        <v>8450</v>
      </c>
      <c r="E6" s="128">
        <v>101400</v>
      </c>
      <c r="F6" s="128">
        <v>4200</v>
      </c>
      <c r="G6" s="128">
        <v>4200</v>
      </c>
      <c r="H6" s="128">
        <v>4440</v>
      </c>
      <c r="I6" s="128">
        <v>4680</v>
      </c>
      <c r="J6" s="1"/>
      <c r="K6" s="1"/>
      <c r="L6" s="1"/>
      <c r="M6" s="1"/>
      <c r="N6" s="1"/>
    </row>
    <row r="7" spans="1:14" ht="23.25">
      <c r="A7" s="123">
        <v>2</v>
      </c>
      <c r="B7" s="126" t="s">
        <v>54</v>
      </c>
      <c r="C7" s="67">
        <v>1</v>
      </c>
      <c r="D7" s="57">
        <v>6800</v>
      </c>
      <c r="E7" s="57">
        <v>81600</v>
      </c>
      <c r="F7" s="57">
        <v>4080</v>
      </c>
      <c r="G7" s="57">
        <v>3840</v>
      </c>
      <c r="H7" s="57">
        <v>4080</v>
      </c>
      <c r="I7" s="57">
        <v>3840</v>
      </c>
      <c r="J7" s="1"/>
      <c r="K7" s="1"/>
      <c r="L7" s="1"/>
      <c r="M7" s="1"/>
      <c r="N7" s="1"/>
    </row>
    <row r="8" spans="1:14" ht="23.25">
      <c r="A8" s="123">
        <v>3</v>
      </c>
      <c r="B8" s="126" t="s">
        <v>20</v>
      </c>
      <c r="C8" s="47">
        <v>1</v>
      </c>
      <c r="D8" s="57">
        <v>7640</v>
      </c>
      <c r="E8" s="57">
        <f>D8*12</f>
        <v>91680</v>
      </c>
      <c r="F8" s="57">
        <v>3720</v>
      </c>
      <c r="G8" s="57">
        <v>3720</v>
      </c>
      <c r="H8" s="57">
        <v>3960</v>
      </c>
      <c r="I8" s="57">
        <v>4560</v>
      </c>
      <c r="J8" s="1"/>
      <c r="K8" s="1"/>
      <c r="L8" s="1"/>
      <c r="M8" s="1"/>
      <c r="N8" s="1"/>
    </row>
    <row r="9" spans="1:14" ht="23.25">
      <c r="A9" s="123">
        <v>4</v>
      </c>
      <c r="B9" s="126" t="s">
        <v>23</v>
      </c>
      <c r="C9" s="17">
        <v>1</v>
      </c>
      <c r="D9" s="57">
        <v>5340</v>
      </c>
      <c r="E9" s="57">
        <v>64080</v>
      </c>
      <c r="F9" s="57"/>
      <c r="G9" s="57"/>
      <c r="H9" s="57"/>
      <c r="I9" s="57"/>
      <c r="J9" s="1"/>
      <c r="K9" s="1"/>
      <c r="L9" s="1"/>
      <c r="M9" s="1"/>
      <c r="N9" s="1"/>
    </row>
    <row r="10" spans="1:14" ht="23.25">
      <c r="A10" s="123">
        <v>5</v>
      </c>
      <c r="B10" s="127" t="s">
        <v>22</v>
      </c>
      <c r="C10" s="67">
        <v>2</v>
      </c>
      <c r="D10" s="57">
        <v>10680</v>
      </c>
      <c r="E10" s="57">
        <v>128160</v>
      </c>
      <c r="F10" s="57" t="s">
        <v>77</v>
      </c>
      <c r="G10" s="57" t="s">
        <v>78</v>
      </c>
      <c r="H10" s="57" t="s">
        <v>77</v>
      </c>
      <c r="I10" s="57" t="s">
        <v>79</v>
      </c>
      <c r="J10" s="1"/>
      <c r="K10" s="1"/>
      <c r="L10" s="1"/>
      <c r="M10" s="1"/>
      <c r="N10" s="1"/>
    </row>
    <row r="11" spans="1:14" ht="23.25" hidden="1">
      <c r="A11" s="32">
        <v>6</v>
      </c>
      <c r="C11" s="17"/>
      <c r="D11" s="63"/>
      <c r="E11" s="63"/>
      <c r="F11" s="63"/>
      <c r="G11" s="63"/>
      <c r="H11" s="63"/>
      <c r="I11" s="63"/>
      <c r="J11" s="1"/>
      <c r="K11" s="1"/>
      <c r="L11" s="1"/>
      <c r="M11" s="1"/>
      <c r="N11" s="1"/>
    </row>
    <row r="12" spans="1:14" ht="23.25">
      <c r="A12" s="36"/>
      <c r="B12" s="34" t="s">
        <v>24</v>
      </c>
      <c r="C12" s="34">
        <f aca="true" t="shared" si="0" ref="C12:I12">SUM(C6:C11)</f>
        <v>6</v>
      </c>
      <c r="D12" s="69">
        <f t="shared" si="0"/>
        <v>38910</v>
      </c>
      <c r="E12" s="69">
        <f t="shared" si="0"/>
        <v>466920</v>
      </c>
      <c r="F12" s="69">
        <f t="shared" si="0"/>
        <v>12000</v>
      </c>
      <c r="G12" s="69">
        <f t="shared" si="0"/>
        <v>11760</v>
      </c>
      <c r="H12" s="69">
        <f t="shared" si="0"/>
        <v>12480</v>
      </c>
      <c r="I12" s="69">
        <f t="shared" si="0"/>
        <v>13080</v>
      </c>
      <c r="J12" s="1"/>
      <c r="K12" s="1"/>
      <c r="L12" s="1"/>
      <c r="M12" s="1"/>
      <c r="N12" s="1"/>
    </row>
    <row r="13" spans="1:14" ht="23.25">
      <c r="A13" s="315" t="s">
        <v>55</v>
      </c>
      <c r="B13" s="315"/>
      <c r="C13" s="315"/>
      <c r="D13" s="315"/>
      <c r="E13" s="315"/>
      <c r="F13" s="315"/>
      <c r="G13" s="315"/>
      <c r="H13" s="315"/>
      <c r="I13" s="315"/>
      <c r="J13" s="1"/>
      <c r="K13" s="1"/>
      <c r="L13" s="1"/>
      <c r="M13" s="1"/>
      <c r="N13" s="1"/>
    </row>
    <row r="14" spans="1:14" ht="23.25">
      <c r="A14" s="28" t="s">
        <v>1</v>
      </c>
      <c r="B14" s="28" t="s">
        <v>47</v>
      </c>
      <c r="C14" s="28" t="s">
        <v>48</v>
      </c>
      <c r="D14" s="28" t="s">
        <v>50</v>
      </c>
      <c r="E14" s="28" t="s">
        <v>24</v>
      </c>
      <c r="F14" s="314" t="s">
        <v>53</v>
      </c>
      <c r="G14" s="315"/>
      <c r="H14" s="315"/>
      <c r="I14" s="316"/>
      <c r="J14" s="1"/>
      <c r="K14" s="1"/>
      <c r="L14" s="1"/>
      <c r="M14" s="1"/>
      <c r="N14" s="1"/>
    </row>
    <row r="15" spans="1:14" ht="23.25">
      <c r="A15" s="83" t="s">
        <v>2</v>
      </c>
      <c r="B15" s="83"/>
      <c r="C15" s="43" t="s">
        <v>49</v>
      </c>
      <c r="D15" s="43" t="s">
        <v>51</v>
      </c>
      <c r="E15" s="43" t="s">
        <v>52</v>
      </c>
      <c r="F15" s="28">
        <v>2556</v>
      </c>
      <c r="G15" s="28">
        <v>2557</v>
      </c>
      <c r="H15" s="28">
        <v>2558</v>
      </c>
      <c r="I15" s="28">
        <v>2559</v>
      </c>
      <c r="J15" s="1"/>
      <c r="K15" s="1"/>
      <c r="L15" s="1"/>
      <c r="M15" s="1"/>
      <c r="N15" s="1"/>
    </row>
    <row r="16" spans="1:14" ht="23.25">
      <c r="A16" s="124">
        <v>1</v>
      </c>
      <c r="B16" s="40" t="s">
        <v>26</v>
      </c>
      <c r="C16" s="119">
        <v>1</v>
      </c>
      <c r="D16" s="119">
        <v>9910</v>
      </c>
      <c r="E16" s="119">
        <v>118920</v>
      </c>
      <c r="F16" s="119">
        <v>4440</v>
      </c>
      <c r="G16" s="119">
        <v>5760</v>
      </c>
      <c r="H16" s="119">
        <v>5040</v>
      </c>
      <c r="I16" s="119">
        <v>5400</v>
      </c>
      <c r="J16" s="1"/>
      <c r="K16" s="1"/>
      <c r="L16" s="1"/>
      <c r="M16" s="1"/>
      <c r="N16" s="1"/>
    </row>
    <row r="17" spans="1:14" ht="23.25">
      <c r="A17" s="17">
        <v>2</v>
      </c>
      <c r="B17" s="8" t="s">
        <v>27</v>
      </c>
      <c r="C17" s="121">
        <v>1</v>
      </c>
      <c r="D17" s="121">
        <v>5340</v>
      </c>
      <c r="E17" s="121">
        <v>64080</v>
      </c>
      <c r="F17" s="121" t="s">
        <v>77</v>
      </c>
      <c r="G17" s="121" t="s">
        <v>78</v>
      </c>
      <c r="H17" s="121" t="s">
        <v>78</v>
      </c>
      <c r="I17" s="121" t="s">
        <v>78</v>
      </c>
      <c r="J17" s="1"/>
      <c r="K17" s="1"/>
      <c r="L17" s="1"/>
      <c r="M17" s="1"/>
      <c r="N17" s="1"/>
    </row>
    <row r="18" spans="1:14" ht="23.25">
      <c r="A18" s="34"/>
      <c r="B18" s="34" t="s">
        <v>24</v>
      </c>
      <c r="C18" s="75">
        <f aca="true" t="shared" si="1" ref="C18:I18">SUM(C16:C17)</f>
        <v>2</v>
      </c>
      <c r="D18" s="75">
        <f t="shared" si="1"/>
        <v>15250</v>
      </c>
      <c r="E18" s="75">
        <f t="shared" si="1"/>
        <v>183000</v>
      </c>
      <c r="F18" s="75">
        <f t="shared" si="1"/>
        <v>4440</v>
      </c>
      <c r="G18" s="75">
        <f t="shared" si="1"/>
        <v>5760</v>
      </c>
      <c r="H18" s="75">
        <f t="shared" si="1"/>
        <v>5040</v>
      </c>
      <c r="I18" s="75">
        <f t="shared" si="1"/>
        <v>5400</v>
      </c>
      <c r="J18" s="1"/>
      <c r="K18" s="1"/>
      <c r="L18" s="1"/>
      <c r="M18" s="1"/>
      <c r="N18" s="1"/>
    </row>
    <row r="19" spans="1:14" ht="23.25">
      <c r="A19" s="315" t="s">
        <v>177</v>
      </c>
      <c r="B19" s="315"/>
      <c r="C19" s="315"/>
      <c r="D19" s="315"/>
      <c r="E19" s="315"/>
      <c r="F19" s="315"/>
      <c r="G19" s="315"/>
      <c r="H19" s="315"/>
      <c r="I19" s="315"/>
      <c r="J19" s="1"/>
      <c r="K19" s="1"/>
      <c r="L19" s="1"/>
      <c r="M19" s="1"/>
      <c r="N19" s="1"/>
    </row>
    <row r="20" spans="1:14" ht="23.25">
      <c r="A20" s="10" t="s">
        <v>1</v>
      </c>
      <c r="B20" s="10" t="s">
        <v>47</v>
      </c>
      <c r="C20" s="10" t="s">
        <v>48</v>
      </c>
      <c r="D20" s="10" t="s">
        <v>50</v>
      </c>
      <c r="E20" s="10" t="s">
        <v>24</v>
      </c>
      <c r="F20" s="311" t="s">
        <v>53</v>
      </c>
      <c r="G20" s="312"/>
      <c r="H20" s="312"/>
      <c r="I20" s="313"/>
      <c r="J20" s="1"/>
      <c r="K20" s="1"/>
      <c r="L20" s="1"/>
      <c r="M20" s="1"/>
      <c r="N20" s="1"/>
    </row>
    <row r="21" spans="1:14" ht="23.25">
      <c r="A21" s="11" t="s">
        <v>2</v>
      </c>
      <c r="B21" s="11"/>
      <c r="C21" s="11" t="s">
        <v>49</v>
      </c>
      <c r="D21" s="11" t="s">
        <v>51</v>
      </c>
      <c r="E21" s="11" t="s">
        <v>52</v>
      </c>
      <c r="F21" s="33">
        <v>2556</v>
      </c>
      <c r="G21" s="33">
        <v>2557</v>
      </c>
      <c r="H21" s="33">
        <v>2558</v>
      </c>
      <c r="I21" s="33">
        <v>2559</v>
      </c>
      <c r="J21" s="1"/>
      <c r="K21" s="1"/>
      <c r="L21" s="1"/>
      <c r="M21" s="1"/>
      <c r="N21" s="1"/>
    </row>
    <row r="22" spans="1:14" ht="23.25">
      <c r="A22" s="56">
        <v>1</v>
      </c>
      <c r="B22" s="40" t="s">
        <v>29</v>
      </c>
      <c r="C22" s="119">
        <v>1</v>
      </c>
      <c r="D22" s="119">
        <v>7640</v>
      </c>
      <c r="E22" s="119">
        <v>91680</v>
      </c>
      <c r="F22" s="119">
        <v>3720</v>
      </c>
      <c r="G22" s="119">
        <v>3720</v>
      </c>
      <c r="H22" s="119">
        <v>3960</v>
      </c>
      <c r="I22" s="119">
        <v>4560</v>
      </c>
      <c r="J22" s="1"/>
      <c r="K22" s="1"/>
      <c r="L22" s="1"/>
      <c r="M22" s="1"/>
      <c r="N22" s="1"/>
    </row>
    <row r="23" spans="1:14" ht="23.25">
      <c r="A23" s="56">
        <v>2</v>
      </c>
      <c r="B23" s="42" t="s">
        <v>30</v>
      </c>
      <c r="C23" s="120">
        <v>12</v>
      </c>
      <c r="D23" s="120">
        <v>64080</v>
      </c>
      <c r="E23" s="120">
        <v>768960</v>
      </c>
      <c r="F23" s="120" t="s">
        <v>79</v>
      </c>
      <c r="G23" s="120" t="s">
        <v>78</v>
      </c>
      <c r="H23" s="120" t="s">
        <v>78</v>
      </c>
      <c r="I23" s="120" t="s">
        <v>78</v>
      </c>
      <c r="J23" s="1"/>
      <c r="K23" s="1"/>
      <c r="L23" s="1"/>
      <c r="M23" s="1"/>
      <c r="N23" s="1"/>
    </row>
    <row r="24" spans="1:14" ht="23.25">
      <c r="A24" s="56">
        <v>3</v>
      </c>
      <c r="B24" s="8" t="s">
        <v>31</v>
      </c>
      <c r="C24" s="121">
        <v>3</v>
      </c>
      <c r="D24" s="121">
        <v>16020</v>
      </c>
      <c r="E24" s="121">
        <v>192240</v>
      </c>
      <c r="F24" s="121" t="s">
        <v>79</v>
      </c>
      <c r="G24" s="121" t="s">
        <v>78</v>
      </c>
      <c r="H24" s="121" t="s">
        <v>78</v>
      </c>
      <c r="I24" s="121" t="s">
        <v>78</v>
      </c>
      <c r="J24" s="1"/>
      <c r="K24" s="1"/>
      <c r="L24" s="1"/>
      <c r="M24" s="1"/>
      <c r="N24" s="1"/>
    </row>
    <row r="25" spans="1:14" ht="23.25">
      <c r="A25" s="36"/>
      <c r="B25" s="34" t="s">
        <v>24</v>
      </c>
      <c r="C25" s="75">
        <f>SUM(C22:C24)</f>
        <v>16</v>
      </c>
      <c r="D25" s="75">
        <f>SUM(D22:D24)</f>
        <v>87740</v>
      </c>
      <c r="E25" s="75">
        <f>SUM(E22:E24)</f>
        <v>1052880</v>
      </c>
      <c r="F25" s="75">
        <v>3720</v>
      </c>
      <c r="G25" s="75">
        <v>3720</v>
      </c>
      <c r="H25" s="75">
        <v>3960</v>
      </c>
      <c r="I25" s="75">
        <v>4560</v>
      </c>
      <c r="J25" s="1"/>
      <c r="K25" s="1"/>
      <c r="L25" s="1"/>
      <c r="M25" s="1"/>
      <c r="N25" s="1"/>
    </row>
    <row r="26" spans="10:14" ht="23.25">
      <c r="J26" s="1"/>
      <c r="K26" s="1"/>
      <c r="L26" s="1"/>
      <c r="M26" s="1"/>
      <c r="N26" s="1"/>
    </row>
    <row r="27" spans="10:14" ht="23.25">
      <c r="J27" s="1"/>
      <c r="K27" s="1"/>
      <c r="L27" s="1"/>
      <c r="M27" s="1"/>
      <c r="N27" s="1"/>
    </row>
    <row r="28" spans="10:14" ht="23.25">
      <c r="J28" s="1"/>
      <c r="K28" s="1"/>
      <c r="L28" s="1"/>
      <c r="M28" s="1"/>
      <c r="N28" s="1"/>
    </row>
    <row r="29" spans="10:14" ht="23.25">
      <c r="J29" s="1"/>
      <c r="K29" s="1"/>
      <c r="L29" s="1"/>
      <c r="M29" s="1"/>
      <c r="N29" s="1"/>
    </row>
    <row r="30" spans="10:14" ht="23.25">
      <c r="J30" s="1"/>
      <c r="K30" s="1"/>
      <c r="L30" s="1"/>
      <c r="M30" s="1"/>
      <c r="N30" s="1"/>
    </row>
    <row r="31" spans="10:14" ht="23.25">
      <c r="J31" s="1"/>
      <c r="K31" s="1"/>
      <c r="L31" s="1"/>
      <c r="M31" s="1"/>
      <c r="N31" s="1"/>
    </row>
    <row r="32" spans="10:14" ht="23.25">
      <c r="J32" s="1"/>
      <c r="K32" s="1"/>
      <c r="L32" s="1"/>
      <c r="M32" s="1"/>
      <c r="N32" s="1"/>
    </row>
    <row r="33" spans="10:14" ht="23.25">
      <c r="J33" s="1"/>
      <c r="K33" s="1"/>
      <c r="L33" s="1"/>
      <c r="M33" s="1"/>
      <c r="N33" s="1"/>
    </row>
    <row r="34" spans="10:14" ht="23.25">
      <c r="J34" s="1"/>
      <c r="K34" s="1"/>
      <c r="L34" s="1"/>
      <c r="M34" s="1"/>
      <c r="N34" s="1"/>
    </row>
    <row r="35" spans="10:14" ht="23.25">
      <c r="J35" s="1"/>
      <c r="K35" s="1"/>
      <c r="L35" s="1"/>
      <c r="M35" s="1"/>
      <c r="N35" s="1"/>
    </row>
    <row r="36" spans="10:14" ht="23.25" hidden="1">
      <c r="J36" s="1"/>
      <c r="K36" s="1"/>
      <c r="L36" s="1"/>
      <c r="M36" s="1"/>
      <c r="N36" s="1"/>
    </row>
    <row r="37" spans="10:14" ht="23.25" hidden="1">
      <c r="J37" s="1"/>
      <c r="K37" s="1"/>
      <c r="L37" s="1"/>
      <c r="M37" s="1"/>
      <c r="N37" s="1"/>
    </row>
    <row r="38" spans="10:14" ht="23.25" hidden="1">
      <c r="J38" s="1"/>
      <c r="K38" s="1"/>
      <c r="L38" s="1"/>
      <c r="M38" s="1"/>
      <c r="N38" s="1"/>
    </row>
    <row r="39" spans="10:14" ht="23.25" hidden="1">
      <c r="J39" s="1"/>
      <c r="K39" s="1"/>
      <c r="L39" s="1"/>
      <c r="M39" s="1"/>
      <c r="N39" s="1"/>
    </row>
    <row r="40" spans="1:14" ht="23.25">
      <c r="A40" s="288">
        <v>24</v>
      </c>
      <c r="B40" s="288"/>
      <c r="C40" s="288"/>
      <c r="D40" s="288"/>
      <c r="E40" s="288"/>
      <c r="F40" s="288"/>
      <c r="G40" s="288"/>
      <c r="H40" s="288"/>
      <c r="I40" s="288"/>
      <c r="J40" s="1"/>
      <c r="K40" s="1"/>
      <c r="L40" s="1"/>
      <c r="M40" s="1"/>
      <c r="N40" s="1"/>
    </row>
    <row r="41" spans="1:14" ht="23.25">
      <c r="A41" s="296" t="s">
        <v>46</v>
      </c>
      <c r="B41" s="296"/>
      <c r="C41" s="296"/>
      <c r="D41" s="296"/>
      <c r="E41" s="296"/>
      <c r="F41" s="296"/>
      <c r="G41" s="296"/>
      <c r="H41" s="296"/>
      <c r="I41" s="296"/>
      <c r="J41" s="1"/>
      <c r="K41" s="1"/>
      <c r="L41" s="1"/>
      <c r="M41" s="1"/>
      <c r="N41" s="1"/>
    </row>
    <row r="42" spans="1:14" ht="23.25">
      <c r="A42" s="289" t="s">
        <v>176</v>
      </c>
      <c r="B42" s="289"/>
      <c r="C42" s="289"/>
      <c r="D42" s="289"/>
      <c r="E42" s="289"/>
      <c r="F42" s="289"/>
      <c r="G42" s="289"/>
      <c r="H42" s="289"/>
      <c r="I42" s="289"/>
      <c r="J42" s="1"/>
      <c r="K42" s="1"/>
      <c r="L42" s="1"/>
      <c r="M42" s="1"/>
      <c r="N42" s="1"/>
    </row>
    <row r="43" spans="1:14" ht="23.25">
      <c r="A43" s="28" t="s">
        <v>1</v>
      </c>
      <c r="B43" s="28" t="s">
        <v>47</v>
      </c>
      <c r="C43" s="28" t="s">
        <v>48</v>
      </c>
      <c r="D43" s="28" t="s">
        <v>50</v>
      </c>
      <c r="E43" s="28" t="s">
        <v>24</v>
      </c>
      <c r="F43" s="314" t="s">
        <v>53</v>
      </c>
      <c r="G43" s="315"/>
      <c r="H43" s="315"/>
      <c r="I43" s="316"/>
      <c r="J43" s="1"/>
      <c r="K43" s="1"/>
      <c r="L43" s="1"/>
      <c r="M43" s="1"/>
      <c r="N43" s="1"/>
    </row>
    <row r="44" spans="1:14" ht="23.25">
      <c r="A44" s="83" t="s">
        <v>2</v>
      </c>
      <c r="B44" s="83"/>
      <c r="C44" s="83" t="s">
        <v>49</v>
      </c>
      <c r="D44" s="83" t="s">
        <v>51</v>
      </c>
      <c r="E44" s="83" t="s">
        <v>52</v>
      </c>
      <c r="F44" s="34">
        <v>2556</v>
      </c>
      <c r="G44" s="34">
        <v>2557</v>
      </c>
      <c r="H44" s="34">
        <v>2558</v>
      </c>
      <c r="I44" s="34">
        <v>2559</v>
      </c>
      <c r="J44" s="1"/>
      <c r="K44" s="1"/>
      <c r="L44" s="1"/>
      <c r="M44" s="1"/>
      <c r="N44" s="1"/>
    </row>
    <row r="45" spans="1:14" ht="23.25">
      <c r="A45" s="115">
        <v>1</v>
      </c>
      <c r="B45" s="40" t="s">
        <v>37</v>
      </c>
      <c r="C45" s="119">
        <v>9</v>
      </c>
      <c r="D45" s="119">
        <v>76660</v>
      </c>
      <c r="E45" s="119">
        <v>919920</v>
      </c>
      <c r="F45" s="119">
        <v>43200</v>
      </c>
      <c r="G45" s="119">
        <v>43320</v>
      </c>
      <c r="H45" s="119">
        <v>43440</v>
      </c>
      <c r="I45" s="116">
        <v>44040</v>
      </c>
      <c r="J45" s="1"/>
      <c r="K45" s="1"/>
      <c r="L45" s="1"/>
      <c r="M45" s="1"/>
      <c r="N45" s="1"/>
    </row>
    <row r="46" spans="1:14" ht="23.25">
      <c r="A46" s="112">
        <v>2</v>
      </c>
      <c r="B46" s="42" t="s">
        <v>36</v>
      </c>
      <c r="C46" s="120">
        <v>1</v>
      </c>
      <c r="D46" s="120">
        <v>9950</v>
      </c>
      <c r="E46" s="120">
        <v>119400</v>
      </c>
      <c r="F46" s="120">
        <v>4800</v>
      </c>
      <c r="G46" s="120">
        <v>4920</v>
      </c>
      <c r="H46" s="120">
        <v>5040</v>
      </c>
      <c r="I46" s="117">
        <v>5400</v>
      </c>
      <c r="J46" s="1"/>
      <c r="K46" s="1"/>
      <c r="L46" s="1"/>
      <c r="M46" s="1"/>
      <c r="N46" s="1"/>
    </row>
    <row r="47" spans="1:14" ht="23.25">
      <c r="A47" s="112">
        <v>3</v>
      </c>
      <c r="B47" s="42" t="s">
        <v>34</v>
      </c>
      <c r="C47" s="120">
        <v>1</v>
      </c>
      <c r="D47" s="120">
        <v>6270</v>
      </c>
      <c r="E47" s="120">
        <v>75240</v>
      </c>
      <c r="F47" s="120">
        <v>3120</v>
      </c>
      <c r="G47" s="120">
        <v>3120</v>
      </c>
      <c r="H47" s="120">
        <v>3120</v>
      </c>
      <c r="I47" s="117">
        <v>3360</v>
      </c>
      <c r="J47" s="1"/>
      <c r="K47" s="1"/>
      <c r="L47" s="1"/>
      <c r="M47" s="1"/>
      <c r="N47" s="1"/>
    </row>
    <row r="48" spans="1:14" ht="23.25">
      <c r="A48" s="112">
        <v>4</v>
      </c>
      <c r="B48" s="42" t="s">
        <v>33</v>
      </c>
      <c r="C48" s="120">
        <v>1</v>
      </c>
      <c r="D48" s="120">
        <v>6270</v>
      </c>
      <c r="E48" s="120">
        <v>75240</v>
      </c>
      <c r="F48" s="120">
        <v>3120</v>
      </c>
      <c r="G48" s="120">
        <v>3120</v>
      </c>
      <c r="H48" s="120">
        <v>3120</v>
      </c>
      <c r="I48" s="117">
        <v>3360</v>
      </c>
      <c r="J48" s="1"/>
      <c r="K48" s="1"/>
      <c r="L48" s="1"/>
      <c r="M48" s="1"/>
      <c r="N48" s="1"/>
    </row>
    <row r="49" spans="1:14" ht="23.25" hidden="1">
      <c r="A49" s="112"/>
      <c r="B49" s="42"/>
      <c r="C49" s="129"/>
      <c r="D49" s="120"/>
      <c r="E49" s="129"/>
      <c r="F49" s="129"/>
      <c r="G49" s="129"/>
      <c r="H49" s="129"/>
      <c r="I49" s="130"/>
      <c r="J49" s="1"/>
      <c r="K49" s="1"/>
      <c r="L49" s="1"/>
      <c r="M49" s="1"/>
      <c r="N49" s="1"/>
    </row>
    <row r="50" spans="1:14" ht="23.25">
      <c r="A50" s="112">
        <v>5</v>
      </c>
      <c r="B50" s="42" t="s">
        <v>23</v>
      </c>
      <c r="C50" s="120">
        <v>1</v>
      </c>
      <c r="D50" s="120">
        <v>5340</v>
      </c>
      <c r="E50" s="120">
        <v>64080</v>
      </c>
      <c r="F50" s="120" t="s">
        <v>78</v>
      </c>
      <c r="G50" s="120" t="s">
        <v>78</v>
      </c>
      <c r="H50" s="120" t="s">
        <v>78</v>
      </c>
      <c r="I50" s="117" t="s">
        <v>78</v>
      </c>
      <c r="J50" s="1"/>
      <c r="K50" s="1"/>
      <c r="L50" s="1"/>
      <c r="M50" s="1"/>
      <c r="N50" s="1"/>
    </row>
    <row r="51" spans="1:14" ht="23.25">
      <c r="A51" s="93">
        <v>6</v>
      </c>
      <c r="B51" s="8" t="s">
        <v>30</v>
      </c>
      <c r="C51" s="121">
        <v>3</v>
      </c>
      <c r="D51" s="121">
        <v>16020</v>
      </c>
      <c r="E51" s="121">
        <v>192240</v>
      </c>
      <c r="F51" s="121" t="s">
        <v>78</v>
      </c>
      <c r="G51" s="121" t="s">
        <v>78</v>
      </c>
      <c r="H51" s="121" t="s">
        <v>78</v>
      </c>
      <c r="I51" s="118" t="s">
        <v>78</v>
      </c>
      <c r="J51" s="1"/>
      <c r="K51" s="1"/>
      <c r="L51" s="1"/>
      <c r="M51" s="1"/>
      <c r="N51" s="1"/>
    </row>
    <row r="52" spans="1:14" ht="23.25">
      <c r="A52" s="34"/>
      <c r="B52" s="34" t="s">
        <v>24</v>
      </c>
      <c r="C52" s="75">
        <f>SUM(C45:C51)</f>
        <v>16</v>
      </c>
      <c r="D52" s="75">
        <f>D45+D46+D48+D50+D51</f>
        <v>114240</v>
      </c>
      <c r="E52" s="75">
        <f>E45+E46+E48+E50+E51</f>
        <v>1370880</v>
      </c>
      <c r="F52" s="75">
        <f>F45+F46+F48</f>
        <v>51120</v>
      </c>
      <c r="G52" s="75">
        <f>G45+G46+G48</f>
        <v>51360</v>
      </c>
      <c r="H52" s="75">
        <f>H45+H46+H48</f>
        <v>51600</v>
      </c>
      <c r="I52" s="122">
        <f>I45+I46+I48</f>
        <v>52800</v>
      </c>
      <c r="J52" s="1"/>
      <c r="K52" s="1"/>
      <c r="L52" s="1"/>
      <c r="M52" s="1"/>
      <c r="N52" s="1"/>
    </row>
    <row r="53" spans="1:14" ht="23.25">
      <c r="A53" s="38"/>
      <c r="B53" s="1" t="s">
        <v>96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3.25">
      <c r="A54" s="289" t="s">
        <v>97</v>
      </c>
      <c r="B54" s="289"/>
      <c r="C54" s="289"/>
      <c r="D54" s="289"/>
      <c r="E54" s="289"/>
      <c r="F54" s="289"/>
      <c r="G54" s="289"/>
      <c r="H54" s="289"/>
      <c r="I54" s="289"/>
      <c r="J54" s="1"/>
      <c r="K54" s="1"/>
      <c r="L54" s="1"/>
      <c r="M54" s="1"/>
      <c r="N54" s="1"/>
    </row>
    <row r="55" spans="1:14" ht="23.25">
      <c r="A55" s="10" t="s">
        <v>1</v>
      </c>
      <c r="B55" s="10" t="s">
        <v>47</v>
      </c>
      <c r="C55" s="10" t="s">
        <v>48</v>
      </c>
      <c r="D55" s="10" t="s">
        <v>50</v>
      </c>
      <c r="E55" s="10" t="s">
        <v>24</v>
      </c>
      <c r="F55" s="311" t="s">
        <v>53</v>
      </c>
      <c r="G55" s="312"/>
      <c r="H55" s="312"/>
      <c r="I55" s="313"/>
      <c r="J55" s="1"/>
      <c r="K55" s="1"/>
      <c r="L55" s="1"/>
      <c r="M55" s="1"/>
      <c r="N55" s="1"/>
    </row>
    <row r="56" spans="1:14" ht="23.25">
      <c r="A56" s="11" t="s">
        <v>2</v>
      </c>
      <c r="B56" s="11"/>
      <c r="C56" s="11" t="s">
        <v>49</v>
      </c>
      <c r="D56" s="11" t="s">
        <v>51</v>
      </c>
      <c r="E56" s="11" t="s">
        <v>52</v>
      </c>
      <c r="F56" s="24">
        <v>2556</v>
      </c>
      <c r="G56" s="24">
        <v>2557</v>
      </c>
      <c r="H56" s="24">
        <v>2558</v>
      </c>
      <c r="I56" s="94">
        <v>2559</v>
      </c>
      <c r="J56" s="1"/>
      <c r="K56" s="1"/>
      <c r="L56" s="1"/>
      <c r="M56" s="1"/>
      <c r="N56" s="1"/>
    </row>
    <row r="57" spans="1:14" ht="23.25">
      <c r="A57" s="56">
        <v>1</v>
      </c>
      <c r="B57" s="39" t="s">
        <v>40</v>
      </c>
      <c r="C57" s="119">
        <v>1</v>
      </c>
      <c r="D57" s="119">
        <v>5340</v>
      </c>
      <c r="E57" s="119">
        <v>64080</v>
      </c>
      <c r="F57" s="119" t="s">
        <v>79</v>
      </c>
      <c r="G57" s="119" t="s">
        <v>78</v>
      </c>
      <c r="H57" s="119" t="s">
        <v>78</v>
      </c>
      <c r="I57" s="116" t="s">
        <v>78</v>
      </c>
      <c r="J57" s="1"/>
      <c r="K57" s="1"/>
      <c r="L57" s="1"/>
      <c r="M57" s="1"/>
      <c r="N57" s="1"/>
    </row>
    <row r="58" spans="1:14" ht="23.25">
      <c r="A58" s="56">
        <v>2</v>
      </c>
      <c r="B58" s="37" t="s">
        <v>39</v>
      </c>
      <c r="C58" s="121">
        <v>1</v>
      </c>
      <c r="D58" s="121">
        <v>5340</v>
      </c>
      <c r="E58" s="121">
        <v>64080</v>
      </c>
      <c r="F58" s="121" t="s">
        <v>79</v>
      </c>
      <c r="G58" s="121" t="s">
        <v>78</v>
      </c>
      <c r="H58" s="121" t="s">
        <v>78</v>
      </c>
      <c r="I58" s="118" t="s">
        <v>78</v>
      </c>
      <c r="J58" s="1"/>
      <c r="K58" s="1"/>
      <c r="L58" s="1"/>
      <c r="M58" s="1"/>
      <c r="N58" s="1"/>
    </row>
    <row r="59" spans="1:14" ht="23.25">
      <c r="A59" s="34"/>
      <c r="B59" s="34" t="s">
        <v>24</v>
      </c>
      <c r="C59" s="75">
        <f>SUM(C57:C58)</f>
        <v>2</v>
      </c>
      <c r="D59" s="75">
        <f>SUM(D57:D58)</f>
        <v>10680</v>
      </c>
      <c r="E59" s="75">
        <f>SUM(E57:E58)</f>
        <v>128160</v>
      </c>
      <c r="F59" s="75"/>
      <c r="G59" s="75"/>
      <c r="H59" s="75"/>
      <c r="I59" s="75"/>
      <c r="J59" s="1"/>
      <c r="K59" s="1"/>
      <c r="L59" s="1"/>
      <c r="M59" s="1"/>
      <c r="N59" s="1"/>
    </row>
    <row r="60" spans="1:14" ht="23.25">
      <c r="A60" s="4"/>
      <c r="B60" s="4"/>
      <c r="C60" s="38"/>
      <c r="D60" s="38"/>
      <c r="E60" s="38"/>
      <c r="F60" s="38"/>
      <c r="G60" s="38"/>
      <c r="H60" s="38"/>
      <c r="I60" s="38"/>
      <c r="J60" s="1"/>
      <c r="K60" s="1"/>
      <c r="L60" s="1"/>
      <c r="M60" s="1"/>
      <c r="N60" s="1"/>
    </row>
    <row r="61" spans="1:14" ht="23.25">
      <c r="A61" s="4"/>
      <c r="B61" s="4"/>
      <c r="C61" s="38"/>
      <c r="D61" s="38"/>
      <c r="E61" s="38"/>
      <c r="F61" s="38"/>
      <c r="G61" s="38"/>
      <c r="H61" s="38"/>
      <c r="I61" s="38"/>
      <c r="J61" s="1"/>
      <c r="K61" s="1"/>
      <c r="L61" s="1"/>
      <c r="M61" s="1"/>
      <c r="N61" s="1"/>
    </row>
    <row r="62" spans="1:14" ht="23.25">
      <c r="A62" s="4"/>
      <c r="B62" s="4"/>
      <c r="C62" s="38"/>
      <c r="D62" s="38"/>
      <c r="E62" s="38"/>
      <c r="F62" s="38"/>
      <c r="G62" s="38"/>
      <c r="H62" s="38"/>
      <c r="I62" s="38"/>
      <c r="J62" s="1"/>
      <c r="K62" s="1"/>
      <c r="L62" s="1"/>
      <c r="M62" s="1"/>
      <c r="N62" s="1"/>
    </row>
    <row r="63" spans="1:14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3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3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3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3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3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3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3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3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3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3.25">
      <c r="A73" s="303"/>
      <c r="B73" s="303"/>
      <c r="C73" s="303"/>
      <c r="D73" s="303"/>
      <c r="E73" s="303"/>
      <c r="F73" s="303"/>
      <c r="G73" s="303"/>
      <c r="H73" s="303"/>
      <c r="I73" s="303"/>
      <c r="J73" s="1"/>
      <c r="K73" s="1"/>
      <c r="L73" s="1"/>
      <c r="M73" s="1"/>
      <c r="N73" s="1"/>
    </row>
    <row r="74" spans="10:14" ht="23.25">
      <c r="J74" s="1"/>
      <c r="K74" s="1"/>
      <c r="L74" s="1"/>
      <c r="M74" s="1"/>
      <c r="N74" s="1"/>
    </row>
    <row r="75" spans="10:14" ht="23.25">
      <c r="J75" s="1"/>
      <c r="K75" s="1"/>
      <c r="L75" s="1"/>
      <c r="M75" s="1"/>
      <c r="N75" s="1"/>
    </row>
    <row r="76" spans="10:14" ht="23.25">
      <c r="J76" s="1"/>
      <c r="K76" s="1"/>
      <c r="L76" s="1"/>
      <c r="M76" s="1"/>
      <c r="N76" s="1"/>
    </row>
    <row r="77" spans="10:14" ht="23.25">
      <c r="J77" s="1"/>
      <c r="K77" s="1"/>
      <c r="L77" s="1"/>
      <c r="M77" s="1"/>
      <c r="N77" s="1"/>
    </row>
    <row r="78" spans="10:14" ht="23.25">
      <c r="J78" s="1"/>
      <c r="K78" s="1"/>
      <c r="L78" s="1"/>
      <c r="M78" s="1"/>
      <c r="N78" s="1"/>
    </row>
    <row r="79" spans="10:14" ht="23.25">
      <c r="J79" s="1"/>
      <c r="K79" s="1"/>
      <c r="L79" s="1"/>
      <c r="M79" s="1"/>
      <c r="N79" s="1"/>
    </row>
    <row r="80" spans="10:14" ht="23.25">
      <c r="J80" s="1"/>
      <c r="K80" s="1"/>
      <c r="L80" s="1"/>
      <c r="M80" s="1"/>
      <c r="N80" s="1"/>
    </row>
    <row r="81" spans="10:14" ht="23.25">
      <c r="J81" s="1"/>
      <c r="K81" s="1"/>
      <c r="L81" s="1"/>
      <c r="M81" s="1"/>
      <c r="N81" s="1"/>
    </row>
    <row r="82" spans="10:14" ht="23.25">
      <c r="J82" s="1"/>
      <c r="K82" s="1"/>
      <c r="L82" s="1"/>
      <c r="M82" s="1"/>
      <c r="N82" s="1"/>
    </row>
    <row r="83" spans="1:14" ht="23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3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3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3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3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3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3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23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23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23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23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23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23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23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23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3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23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3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3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3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3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3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3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3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3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3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3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23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23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23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3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3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3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23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3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3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3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3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3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23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23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23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3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3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23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3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23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3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3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23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3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23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23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3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3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23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23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23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23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23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23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3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3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3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23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3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23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23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23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23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23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23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23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3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23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23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3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23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3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3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3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23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23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23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23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3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3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23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3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23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23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23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23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23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23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23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23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23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23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23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23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23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23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23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23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23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23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23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23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23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23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23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23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23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3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23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23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3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3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23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3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3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3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23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23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23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23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23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23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23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3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3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23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23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23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3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23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23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23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23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23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23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23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23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23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23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23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23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23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23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23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23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23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23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23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23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23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23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23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23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23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23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23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23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23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23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23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23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23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23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23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23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23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23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23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23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23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23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23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23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23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23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23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23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3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23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23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23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23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23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23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23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23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23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23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23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23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23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23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23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23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23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23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23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23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23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23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23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23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23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23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</sheetData>
  <sheetProtection/>
  <mergeCells count="15">
    <mergeCell ref="A73:I73"/>
    <mergeCell ref="F4:I4"/>
    <mergeCell ref="F14:I14"/>
    <mergeCell ref="F20:I20"/>
    <mergeCell ref="F43:I43"/>
    <mergeCell ref="A13:I13"/>
    <mergeCell ref="A19:I19"/>
    <mergeCell ref="A42:I42"/>
    <mergeCell ref="A54:I54"/>
    <mergeCell ref="A41:I41"/>
    <mergeCell ref="A1:I1"/>
    <mergeCell ref="A40:I40"/>
    <mergeCell ref="F55:I55"/>
    <mergeCell ref="A2:I2"/>
    <mergeCell ref="A3:I3"/>
  </mergeCells>
  <printOptions/>
  <pageMargins left="0.41" right="0.2" top="0.53" bottom="0.33" header="0.32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0"/>
  <sheetViews>
    <sheetView zoomScalePageLayoutView="0" workbookViewId="0" topLeftCell="A81">
      <selection activeCell="E94" sqref="E94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7.7109375" style="0" customWidth="1"/>
    <col min="4" max="4" width="9.28125" style="0" customWidth="1"/>
    <col min="5" max="5" width="10.28125" style="0" customWidth="1"/>
    <col min="6" max="6" width="10.00390625" style="0" customWidth="1"/>
    <col min="7" max="8" width="8.57421875" style="0" customWidth="1"/>
    <col min="10" max="10" width="7.421875" style="0" customWidth="1"/>
    <col min="11" max="11" width="4.8515625" style="0" customWidth="1"/>
    <col min="12" max="12" width="20.28125" style="0" customWidth="1"/>
    <col min="13" max="13" width="20.8515625" style="0" customWidth="1"/>
    <col min="14" max="14" width="21.28125" style="0" customWidth="1"/>
    <col min="15" max="15" width="18.57421875" style="0" customWidth="1"/>
    <col min="17" max="17" width="9.00390625" style="0" customWidth="1"/>
    <col min="18" max="18" width="8.140625" style="0" customWidth="1"/>
  </cols>
  <sheetData>
    <row r="1" spans="1:15" s="1" customFormat="1" ht="23.25">
      <c r="A1" s="288">
        <v>22</v>
      </c>
      <c r="B1" s="288"/>
      <c r="C1" s="288"/>
      <c r="D1" s="288"/>
      <c r="E1" s="288"/>
      <c r="F1" s="288"/>
      <c r="G1" s="288"/>
      <c r="H1" s="288"/>
      <c r="I1" s="288"/>
      <c r="K1" s="288">
        <v>25</v>
      </c>
      <c r="L1" s="288"/>
      <c r="M1" s="288"/>
      <c r="N1" s="288"/>
      <c r="O1" s="288"/>
    </row>
    <row r="2" spans="1:31" ht="23.25">
      <c r="A2" s="303" t="s">
        <v>46</v>
      </c>
      <c r="B2" s="303"/>
      <c r="C2" s="303"/>
      <c r="D2" s="303"/>
      <c r="E2" s="303"/>
      <c r="F2" s="303"/>
      <c r="G2" s="303"/>
      <c r="H2" s="303"/>
      <c r="I2" s="303"/>
      <c r="K2" s="289" t="s">
        <v>206</v>
      </c>
      <c r="L2" s="289"/>
      <c r="M2" s="289"/>
      <c r="N2" s="289"/>
      <c r="O2" s="289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3.25">
      <c r="A3" s="289" t="s">
        <v>253</v>
      </c>
      <c r="B3" s="289"/>
      <c r="C3" s="289"/>
      <c r="D3" s="289"/>
      <c r="E3" s="289"/>
      <c r="F3" s="289"/>
      <c r="G3" s="289"/>
      <c r="H3" s="289"/>
      <c r="I3" s="289"/>
      <c r="J3" s="1"/>
      <c r="K3" s="34" t="s">
        <v>207</v>
      </c>
      <c r="L3" s="34" t="s">
        <v>117</v>
      </c>
      <c r="M3" s="34" t="s">
        <v>205</v>
      </c>
      <c r="N3" s="34" t="s">
        <v>208</v>
      </c>
      <c r="O3" s="34" t="s">
        <v>209</v>
      </c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3.25">
      <c r="A4" s="28" t="s">
        <v>1</v>
      </c>
      <c r="B4" s="28" t="s">
        <v>47</v>
      </c>
      <c r="C4" s="28" t="s">
        <v>48</v>
      </c>
      <c r="D4" s="28" t="s">
        <v>50</v>
      </c>
      <c r="E4" s="28" t="s">
        <v>24</v>
      </c>
      <c r="F4" s="314" t="s">
        <v>53</v>
      </c>
      <c r="G4" s="315"/>
      <c r="H4" s="315"/>
      <c r="I4" s="316"/>
      <c r="J4" s="1"/>
      <c r="K4" s="17">
        <v>1</v>
      </c>
      <c r="L4" s="259" t="s">
        <v>210</v>
      </c>
      <c r="M4" s="259" t="s">
        <v>211</v>
      </c>
      <c r="N4" s="259" t="s">
        <v>212</v>
      </c>
      <c r="O4" s="259" t="s">
        <v>213</v>
      </c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3.25">
      <c r="A5" s="83" t="s">
        <v>2</v>
      </c>
      <c r="B5" s="83"/>
      <c r="C5" s="83" t="s">
        <v>49</v>
      </c>
      <c r="D5" s="83" t="s">
        <v>51</v>
      </c>
      <c r="E5" s="83" t="s">
        <v>52</v>
      </c>
      <c r="F5" s="34">
        <v>2556</v>
      </c>
      <c r="G5" s="34">
        <v>2557</v>
      </c>
      <c r="H5" s="34">
        <v>2558</v>
      </c>
      <c r="I5" s="34">
        <v>2559</v>
      </c>
      <c r="J5" s="1"/>
      <c r="K5" s="9"/>
      <c r="L5" s="9"/>
      <c r="M5" s="9"/>
      <c r="N5" s="9"/>
      <c r="O5" s="9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3.25">
      <c r="A6" s="17">
        <v>1</v>
      </c>
      <c r="B6" s="125" t="s">
        <v>14</v>
      </c>
      <c r="C6" s="10">
        <v>1</v>
      </c>
      <c r="D6" s="128">
        <v>8450</v>
      </c>
      <c r="E6" s="128">
        <v>102480</v>
      </c>
      <c r="F6" s="128">
        <v>5520</v>
      </c>
      <c r="G6" s="128">
        <v>6480</v>
      </c>
      <c r="H6" s="128">
        <v>6960</v>
      </c>
      <c r="I6" s="128">
        <v>7320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3.25">
      <c r="A7" s="67">
        <v>2</v>
      </c>
      <c r="B7" s="126" t="s">
        <v>20</v>
      </c>
      <c r="C7" s="47">
        <v>1</v>
      </c>
      <c r="D7" s="57">
        <v>7640</v>
      </c>
      <c r="E7" s="57">
        <v>91680</v>
      </c>
      <c r="F7" s="57">
        <v>16320</v>
      </c>
      <c r="G7" s="57">
        <v>6480</v>
      </c>
      <c r="H7" s="57">
        <v>6960</v>
      </c>
      <c r="I7" s="57">
        <v>7320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3.25">
      <c r="A8" s="67">
        <v>3</v>
      </c>
      <c r="B8" s="126" t="s">
        <v>23</v>
      </c>
      <c r="C8" s="17">
        <v>1</v>
      </c>
      <c r="D8" s="57">
        <v>5340</v>
      </c>
      <c r="E8" s="57">
        <v>64080</v>
      </c>
      <c r="F8" s="57">
        <v>43920</v>
      </c>
      <c r="G8" s="57" t="s">
        <v>85</v>
      </c>
      <c r="H8" s="57" t="s">
        <v>79</v>
      </c>
      <c r="I8" s="57" t="s">
        <v>78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3.25">
      <c r="A9" s="67">
        <v>4</v>
      </c>
      <c r="B9" s="127" t="s">
        <v>22</v>
      </c>
      <c r="C9" s="67">
        <v>1</v>
      </c>
      <c r="D9" s="57">
        <v>5340</v>
      </c>
      <c r="E9" s="57">
        <v>64080</v>
      </c>
      <c r="F9" s="57">
        <v>43920</v>
      </c>
      <c r="G9" s="57" t="s">
        <v>85</v>
      </c>
      <c r="H9" s="57" t="s">
        <v>79</v>
      </c>
      <c r="I9" s="57" t="s">
        <v>78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3.25">
      <c r="A10" s="36"/>
      <c r="B10" s="34" t="s">
        <v>24</v>
      </c>
      <c r="C10" s="34">
        <f>SUM(C6:C9)</f>
        <v>4</v>
      </c>
      <c r="D10" s="69">
        <f>SUM(D6:D11)</f>
        <v>32110</v>
      </c>
      <c r="E10" s="69">
        <f>SUM(E6:E9)</f>
        <v>322320</v>
      </c>
      <c r="F10" s="69">
        <f>SUM(F6:F9)</f>
        <v>109680</v>
      </c>
      <c r="G10" s="69">
        <f>SUM(G6:G9)</f>
        <v>12960</v>
      </c>
      <c r="H10" s="69">
        <f>SUM(H6:H9)</f>
        <v>13920</v>
      </c>
      <c r="I10" s="69">
        <f>SUM(I6:I9)</f>
        <v>14640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3.25">
      <c r="A11" s="315" t="s">
        <v>214</v>
      </c>
      <c r="B11" s="315"/>
      <c r="C11" s="315"/>
      <c r="D11" s="315"/>
      <c r="E11" s="315"/>
      <c r="F11" s="315"/>
      <c r="G11" s="315"/>
      <c r="H11" s="315"/>
      <c r="I11" s="31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3.25">
      <c r="A12" s="28" t="s">
        <v>1</v>
      </c>
      <c r="B12" s="28" t="s">
        <v>47</v>
      </c>
      <c r="C12" s="28" t="s">
        <v>48</v>
      </c>
      <c r="D12" s="28" t="s">
        <v>50</v>
      </c>
      <c r="E12" s="28" t="s">
        <v>24</v>
      </c>
      <c r="F12" s="314" t="s">
        <v>53</v>
      </c>
      <c r="G12" s="315"/>
      <c r="H12" s="315"/>
      <c r="I12" s="31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3.25">
      <c r="A13" s="83" t="s">
        <v>2</v>
      </c>
      <c r="B13" s="83"/>
      <c r="C13" s="83" t="s">
        <v>49</v>
      </c>
      <c r="D13" s="83" t="s">
        <v>51</v>
      </c>
      <c r="E13" s="83" t="s">
        <v>52</v>
      </c>
      <c r="F13" s="34">
        <v>2556</v>
      </c>
      <c r="G13" s="34">
        <v>2557</v>
      </c>
      <c r="H13" s="34">
        <v>2558</v>
      </c>
      <c r="I13" s="34">
        <v>2559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3.25">
      <c r="A14" s="17">
        <v>1</v>
      </c>
      <c r="B14" s="125" t="s">
        <v>17</v>
      </c>
      <c r="C14" s="10">
        <v>1</v>
      </c>
      <c r="D14" s="128" t="s">
        <v>78</v>
      </c>
      <c r="E14" s="128" t="s">
        <v>77</v>
      </c>
      <c r="F14" s="128" t="s">
        <v>78</v>
      </c>
      <c r="G14" s="128" t="s">
        <v>85</v>
      </c>
      <c r="H14" s="128" t="s">
        <v>79</v>
      </c>
      <c r="I14" s="128" t="s">
        <v>78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70" customFormat="1" ht="23.25">
      <c r="A15" s="67">
        <v>2</v>
      </c>
      <c r="B15" s="126" t="s">
        <v>20</v>
      </c>
      <c r="C15" s="47">
        <v>1</v>
      </c>
      <c r="D15" s="57" t="s">
        <v>78</v>
      </c>
      <c r="E15" s="57" t="s">
        <v>77</v>
      </c>
      <c r="F15" s="57" t="s">
        <v>78</v>
      </c>
      <c r="G15" s="57" t="s">
        <v>85</v>
      </c>
      <c r="H15" s="57" t="s">
        <v>79</v>
      </c>
      <c r="I15" s="57" t="s">
        <v>78</v>
      </c>
      <c r="J15" s="1"/>
      <c r="K15" s="1"/>
      <c r="L15" s="1"/>
      <c r="M15" s="1"/>
      <c r="N15" s="1"/>
      <c r="O15" s="1"/>
      <c r="P15" s="1"/>
      <c r="Q15" s="1"/>
      <c r="R15" s="1"/>
      <c r="S15" s="72"/>
      <c r="T15" s="72"/>
      <c r="U15" s="23"/>
      <c r="V15" s="23"/>
      <c r="W15" s="23"/>
      <c r="X15" s="23"/>
      <c r="Y15" s="23"/>
      <c r="Z15" s="23"/>
      <c r="AA15" s="23"/>
      <c r="AB15" s="23"/>
      <c r="AC15" s="23"/>
      <c r="AD15" s="71"/>
      <c r="AE15" s="16"/>
    </row>
    <row r="16" spans="1:31" ht="23.25">
      <c r="A16" s="67">
        <v>3</v>
      </c>
      <c r="B16" s="127" t="s">
        <v>22</v>
      </c>
      <c r="C16" s="67">
        <v>1</v>
      </c>
      <c r="D16" s="64" t="s">
        <v>78</v>
      </c>
      <c r="E16" s="64" t="s">
        <v>77</v>
      </c>
      <c r="F16" s="64" t="s">
        <v>78</v>
      </c>
      <c r="G16" s="64" t="s">
        <v>85</v>
      </c>
      <c r="H16" s="64" t="s">
        <v>79</v>
      </c>
      <c r="I16" s="64" t="s">
        <v>78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3.25">
      <c r="A17" s="36"/>
      <c r="B17" s="34" t="s">
        <v>24</v>
      </c>
      <c r="C17" s="34">
        <f>SUM(C14:C16)</f>
        <v>3</v>
      </c>
      <c r="D17" s="73" t="s">
        <v>78</v>
      </c>
      <c r="E17" s="73" t="s">
        <v>77</v>
      </c>
      <c r="F17" s="73" t="s">
        <v>78</v>
      </c>
      <c r="G17" s="73" t="s">
        <v>85</v>
      </c>
      <c r="H17" s="73" t="s">
        <v>79</v>
      </c>
      <c r="I17" s="73" t="s">
        <v>78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0:31" ht="23.2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3.25">
      <c r="A19" s="319" t="s">
        <v>203</v>
      </c>
      <c r="B19" s="319"/>
      <c r="C19" s="319"/>
      <c r="D19" s="319"/>
      <c r="E19" s="319"/>
      <c r="F19" s="319"/>
      <c r="G19" s="319"/>
      <c r="H19" s="319"/>
      <c r="I19" s="3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3.25">
      <c r="A20" s="28" t="s">
        <v>1</v>
      </c>
      <c r="B20" s="28" t="s">
        <v>47</v>
      </c>
      <c r="C20" s="28" t="s">
        <v>48</v>
      </c>
      <c r="D20" s="28" t="s">
        <v>50</v>
      </c>
      <c r="E20" s="28" t="s">
        <v>24</v>
      </c>
      <c r="F20" s="314" t="s">
        <v>53</v>
      </c>
      <c r="G20" s="315"/>
      <c r="H20" s="315"/>
      <c r="I20" s="31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3.25">
      <c r="A21" s="83" t="s">
        <v>2</v>
      </c>
      <c r="B21" s="83"/>
      <c r="C21" s="83" t="s">
        <v>49</v>
      </c>
      <c r="D21" s="83" t="s">
        <v>51</v>
      </c>
      <c r="E21" s="83" t="s">
        <v>52</v>
      </c>
      <c r="F21" s="34">
        <v>2556</v>
      </c>
      <c r="G21" s="34">
        <v>2557</v>
      </c>
      <c r="H21" s="34">
        <v>2558</v>
      </c>
      <c r="I21" s="34">
        <v>2559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3.25">
      <c r="A22" s="17">
        <v>1</v>
      </c>
      <c r="B22" s="125" t="s">
        <v>26</v>
      </c>
      <c r="C22" s="10">
        <v>1</v>
      </c>
      <c r="D22" s="119">
        <v>9910</v>
      </c>
      <c r="E22" s="119">
        <v>118920</v>
      </c>
      <c r="F22" s="128">
        <v>7135</v>
      </c>
      <c r="G22" s="128">
        <v>7560</v>
      </c>
      <c r="H22" s="128">
        <v>8016</v>
      </c>
      <c r="I22" s="128">
        <v>8496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3.25">
      <c r="A23" s="67">
        <v>2</v>
      </c>
      <c r="B23" s="239" t="s">
        <v>27</v>
      </c>
      <c r="C23" s="67">
        <v>1</v>
      </c>
      <c r="D23" s="121">
        <v>5340</v>
      </c>
      <c r="E23" s="121">
        <v>64080</v>
      </c>
      <c r="F23" s="63">
        <v>43920</v>
      </c>
      <c r="G23" s="63" t="s">
        <v>85</v>
      </c>
      <c r="H23" s="63" t="s">
        <v>79</v>
      </c>
      <c r="I23" s="63" t="s">
        <v>78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3.25">
      <c r="A24" s="33"/>
      <c r="B24" s="34" t="s">
        <v>24</v>
      </c>
      <c r="C24" s="34">
        <f aca="true" t="shared" si="0" ref="C24:I24">SUM(C22:C23)</f>
        <v>2</v>
      </c>
      <c r="D24" s="87">
        <f t="shared" si="0"/>
        <v>15250</v>
      </c>
      <c r="E24" s="87">
        <f t="shared" si="0"/>
        <v>183000</v>
      </c>
      <c r="F24" s="87">
        <f t="shared" si="0"/>
        <v>51055</v>
      </c>
      <c r="G24" s="87">
        <f t="shared" si="0"/>
        <v>7560</v>
      </c>
      <c r="H24" s="87">
        <f t="shared" si="0"/>
        <v>8016</v>
      </c>
      <c r="I24" s="87">
        <f t="shared" si="0"/>
        <v>8496</v>
      </c>
      <c r="J24" s="1"/>
      <c r="K24" s="1"/>
      <c r="L24" s="1"/>
      <c r="M24" s="1"/>
      <c r="N24" s="1"/>
      <c r="O24" s="1"/>
      <c r="P24" s="1"/>
      <c r="Q24" s="1"/>
      <c r="R24" s="1"/>
      <c r="S24" s="38"/>
      <c r="T24" s="38"/>
      <c r="U24" s="18"/>
      <c r="V24" s="18"/>
      <c r="W24" s="2"/>
      <c r="X24" s="2"/>
      <c r="Y24" s="2"/>
      <c r="Z24" s="2"/>
      <c r="AA24" s="2"/>
      <c r="AB24" s="2"/>
      <c r="AC24" s="2"/>
      <c r="AD24" s="2"/>
      <c r="AE24" s="2"/>
    </row>
    <row r="25" spans="10:31" ht="23.25" hidden="1">
      <c r="J25" s="1"/>
      <c r="K25" s="1"/>
      <c r="L25" s="1"/>
      <c r="M25" s="1"/>
      <c r="N25" s="1"/>
      <c r="O25" s="1"/>
      <c r="P25" s="1"/>
      <c r="Q25" s="1"/>
      <c r="R25" s="1"/>
      <c r="S25" s="38"/>
      <c r="T25" s="38"/>
      <c r="U25" s="18"/>
      <c r="V25" s="18"/>
      <c r="W25" s="2"/>
      <c r="X25" s="2"/>
      <c r="Y25" s="2"/>
      <c r="Z25" s="2"/>
      <c r="AA25" s="2"/>
      <c r="AB25" s="2"/>
      <c r="AC25" s="2"/>
      <c r="AD25" s="2"/>
      <c r="AE25" s="2"/>
    </row>
    <row r="26" spans="1:31" ht="23.25">
      <c r="A26" s="137"/>
      <c r="B26" s="137"/>
      <c r="C26" s="137"/>
      <c r="D26" s="137"/>
      <c r="E26" s="137"/>
      <c r="F26" s="137"/>
      <c r="G26" s="137"/>
      <c r="H26" s="137"/>
      <c r="I26" s="137"/>
      <c r="J26" s="1"/>
      <c r="K26" s="1"/>
      <c r="L26" s="1"/>
      <c r="M26" s="1"/>
      <c r="N26" s="1"/>
      <c r="O26" s="1"/>
      <c r="P26" s="1"/>
      <c r="Q26" s="1"/>
      <c r="R26" s="1"/>
      <c r="S26" s="38"/>
      <c r="T26" s="38"/>
      <c r="U26" s="18"/>
      <c r="V26" s="18"/>
      <c r="W26" s="2"/>
      <c r="X26" s="2"/>
      <c r="Y26" s="2"/>
      <c r="Z26" s="2"/>
      <c r="AA26" s="2"/>
      <c r="AB26" s="2"/>
      <c r="AC26" s="2"/>
      <c r="AD26" s="2"/>
      <c r="AE26" s="2"/>
    </row>
    <row r="27" spans="1:31" ht="23.25">
      <c r="A27" s="289" t="s">
        <v>215</v>
      </c>
      <c r="B27" s="289"/>
      <c r="C27" s="289"/>
      <c r="D27" s="289"/>
      <c r="E27" s="289"/>
      <c r="F27" s="289"/>
      <c r="G27" s="289"/>
      <c r="H27" s="289"/>
      <c r="I27" s="289"/>
      <c r="J27" s="1"/>
      <c r="K27" s="1"/>
      <c r="L27" s="1"/>
      <c r="M27" s="1"/>
      <c r="N27" s="1"/>
      <c r="O27" s="1"/>
      <c r="P27" s="1"/>
      <c r="Q27" s="1"/>
      <c r="R27" s="1"/>
      <c r="S27" s="38"/>
      <c r="T27" s="38"/>
      <c r="U27" s="18"/>
      <c r="V27" s="18"/>
      <c r="W27" s="2"/>
      <c r="X27" s="2"/>
      <c r="Y27" s="2"/>
      <c r="Z27" s="2"/>
      <c r="AA27" s="2"/>
      <c r="AB27" s="2"/>
      <c r="AC27" s="2"/>
      <c r="AD27" s="2"/>
      <c r="AE27" s="2"/>
    </row>
    <row r="28" spans="1:31" ht="23.25">
      <c r="A28" s="28" t="s">
        <v>1</v>
      </c>
      <c r="B28" s="28" t="s">
        <v>47</v>
      </c>
      <c r="C28" s="28" t="s">
        <v>48</v>
      </c>
      <c r="D28" s="28" t="s">
        <v>50</v>
      </c>
      <c r="E28" s="28" t="s">
        <v>24</v>
      </c>
      <c r="F28" s="314" t="s">
        <v>53</v>
      </c>
      <c r="G28" s="315"/>
      <c r="H28" s="315"/>
      <c r="I28" s="316"/>
      <c r="J28" s="1"/>
      <c r="K28" s="1"/>
      <c r="L28" s="1"/>
      <c r="M28" s="1"/>
      <c r="N28" s="1"/>
      <c r="O28" s="1"/>
      <c r="P28" s="1"/>
      <c r="Q28" s="1"/>
      <c r="R28" s="1"/>
      <c r="S28" s="38"/>
      <c r="T28" s="38"/>
      <c r="U28" s="18"/>
      <c r="V28" s="18"/>
      <c r="W28" s="2"/>
      <c r="X28" s="2"/>
      <c r="Y28" s="2"/>
      <c r="Z28" s="2"/>
      <c r="AA28" s="2"/>
      <c r="AB28" s="2"/>
      <c r="AC28" s="2"/>
      <c r="AD28" s="2"/>
      <c r="AE28" s="2"/>
    </row>
    <row r="29" spans="1:31" ht="23.25">
      <c r="A29" s="83" t="s">
        <v>2</v>
      </c>
      <c r="B29" s="83"/>
      <c r="C29" s="83" t="s">
        <v>49</v>
      </c>
      <c r="D29" s="83" t="s">
        <v>51</v>
      </c>
      <c r="E29" s="83" t="s">
        <v>52</v>
      </c>
      <c r="F29" s="35">
        <v>2556</v>
      </c>
      <c r="G29" s="35">
        <v>2557</v>
      </c>
      <c r="H29" s="35">
        <v>2558</v>
      </c>
      <c r="I29" s="35">
        <v>2559</v>
      </c>
      <c r="J29" s="1"/>
      <c r="K29" s="1"/>
      <c r="L29" s="1"/>
      <c r="M29" s="1"/>
      <c r="N29" s="1"/>
      <c r="O29" s="1"/>
      <c r="P29" s="1"/>
      <c r="Q29" s="1"/>
      <c r="R29" s="1"/>
      <c r="S29" s="38"/>
      <c r="T29" s="38"/>
      <c r="U29" s="18"/>
      <c r="V29" s="18"/>
      <c r="W29" s="2"/>
      <c r="X29" s="2"/>
      <c r="Y29" s="2"/>
      <c r="Z29" s="2"/>
      <c r="AA29" s="2"/>
      <c r="AB29" s="2"/>
      <c r="AC29" s="2"/>
      <c r="AD29" s="2"/>
      <c r="AE29" s="2"/>
    </row>
    <row r="30" spans="1:31" ht="23.25">
      <c r="A30" s="17">
        <v>1</v>
      </c>
      <c r="B30" s="40" t="s">
        <v>29</v>
      </c>
      <c r="C30" s="119">
        <v>1</v>
      </c>
      <c r="D30" s="119">
        <v>7640</v>
      </c>
      <c r="E30" s="119">
        <v>91680</v>
      </c>
      <c r="F30" s="119">
        <v>16320</v>
      </c>
      <c r="G30" s="119">
        <v>6480</v>
      </c>
      <c r="H30" s="119">
        <v>6960</v>
      </c>
      <c r="I30" s="119">
        <v>7320</v>
      </c>
      <c r="J30" s="1"/>
      <c r="K30" s="1"/>
      <c r="L30" s="1"/>
      <c r="M30" s="1"/>
      <c r="N30" s="1"/>
      <c r="O30" s="1"/>
      <c r="P30" s="1"/>
      <c r="Q30" s="1"/>
      <c r="R30" s="1"/>
      <c r="S30" s="38"/>
      <c r="T30" s="38"/>
      <c r="U30" s="18"/>
      <c r="V30" s="18"/>
      <c r="W30" s="2"/>
      <c r="X30" s="2"/>
      <c r="Y30" s="2"/>
      <c r="Z30" s="2"/>
      <c r="AA30" s="2"/>
      <c r="AB30" s="2"/>
      <c r="AC30" s="2"/>
      <c r="AD30" s="2"/>
      <c r="AE30" s="2"/>
    </row>
    <row r="31" spans="1:31" ht="23.25">
      <c r="A31" s="47">
        <v>2</v>
      </c>
      <c r="B31" s="42" t="s">
        <v>30</v>
      </c>
      <c r="C31" s="120">
        <v>10</v>
      </c>
      <c r="D31" s="120">
        <v>53400</v>
      </c>
      <c r="E31" s="120">
        <v>640800</v>
      </c>
      <c r="F31" s="120">
        <v>439200</v>
      </c>
      <c r="G31" s="120" t="s">
        <v>78</v>
      </c>
      <c r="H31" s="120" t="s">
        <v>78</v>
      </c>
      <c r="I31" s="120" t="s">
        <v>78</v>
      </c>
      <c r="J31" s="1"/>
      <c r="K31" s="1"/>
      <c r="L31" s="1"/>
      <c r="M31" s="1"/>
      <c r="N31" s="1"/>
      <c r="O31" s="1"/>
      <c r="P31" s="1"/>
      <c r="Q31" s="1"/>
      <c r="R31" s="1"/>
      <c r="S31" s="38"/>
      <c r="T31" s="38"/>
      <c r="U31" s="18"/>
      <c r="V31" s="18"/>
      <c r="W31" s="2"/>
      <c r="X31" s="2"/>
      <c r="Y31" s="2"/>
      <c r="Z31" s="2"/>
      <c r="AA31" s="2"/>
      <c r="AB31" s="2"/>
      <c r="AC31" s="2"/>
      <c r="AD31" s="2"/>
      <c r="AE31" s="2"/>
    </row>
    <row r="32" spans="1:31" ht="23.25">
      <c r="A32" s="17">
        <v>3</v>
      </c>
      <c r="B32" s="8" t="s">
        <v>31</v>
      </c>
      <c r="C32" s="121">
        <v>3</v>
      </c>
      <c r="D32" s="121">
        <v>16020</v>
      </c>
      <c r="E32" s="121">
        <v>192240</v>
      </c>
      <c r="F32" s="121">
        <v>131760</v>
      </c>
      <c r="G32" s="121" t="s">
        <v>78</v>
      </c>
      <c r="H32" s="121" t="s">
        <v>78</v>
      </c>
      <c r="I32" s="121" t="s">
        <v>78</v>
      </c>
      <c r="S32" s="18"/>
      <c r="T32" s="18"/>
      <c r="U32" s="18"/>
      <c r="V32" s="18"/>
      <c r="W32" s="2"/>
      <c r="X32" s="2"/>
      <c r="Y32" s="2"/>
      <c r="Z32" s="2"/>
      <c r="AA32" s="2"/>
      <c r="AB32" s="2"/>
      <c r="AC32" s="2"/>
      <c r="AD32" s="2"/>
      <c r="AE32" s="2"/>
    </row>
    <row r="33" spans="1:31" ht="23.25">
      <c r="A33" s="36"/>
      <c r="B33" s="34" t="s">
        <v>24</v>
      </c>
      <c r="C33" s="75">
        <f aca="true" t="shared" si="1" ref="C33:I33">SUM(C30:C32)</f>
        <v>14</v>
      </c>
      <c r="D33" s="75">
        <f t="shared" si="1"/>
        <v>77060</v>
      </c>
      <c r="E33" s="75">
        <f t="shared" si="1"/>
        <v>924720</v>
      </c>
      <c r="F33" s="75">
        <f t="shared" si="1"/>
        <v>587280</v>
      </c>
      <c r="G33" s="75">
        <f t="shared" si="1"/>
        <v>6480</v>
      </c>
      <c r="H33" s="75">
        <f t="shared" si="1"/>
        <v>6960</v>
      </c>
      <c r="I33" s="75">
        <f t="shared" si="1"/>
        <v>7320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3.25">
      <c r="A34" s="266"/>
      <c r="B34" s="50"/>
      <c r="C34" s="273"/>
      <c r="D34" s="273"/>
      <c r="E34" s="273"/>
      <c r="F34" s="273"/>
      <c r="G34" s="273"/>
      <c r="H34" s="273"/>
      <c r="I34" s="27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3.25">
      <c r="A35" s="318">
        <v>23</v>
      </c>
      <c r="B35" s="318"/>
      <c r="C35" s="318"/>
      <c r="D35" s="318"/>
      <c r="E35" s="318"/>
      <c r="F35" s="318"/>
      <c r="G35" s="318"/>
      <c r="H35" s="318"/>
      <c r="I35" s="3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9:31" ht="21" hidden="1"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3.25" hidden="1">
      <c r="A37" s="318"/>
      <c r="B37" s="318"/>
      <c r="C37" s="318"/>
      <c r="D37" s="318"/>
      <c r="E37" s="318"/>
      <c r="F37" s="318"/>
      <c r="G37" s="318"/>
      <c r="H37" s="318"/>
      <c r="I37" s="3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1" hidden="1">
      <c r="A38" s="137"/>
      <c r="B38" s="137"/>
      <c r="C38" s="137"/>
      <c r="D38" s="137"/>
      <c r="E38" s="137"/>
      <c r="F38" s="137"/>
      <c r="G38" s="137"/>
      <c r="H38" s="137"/>
      <c r="I38" s="13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3.25">
      <c r="A39" s="289" t="s">
        <v>216</v>
      </c>
      <c r="B39" s="289"/>
      <c r="C39" s="289"/>
      <c r="D39" s="289"/>
      <c r="E39" s="289"/>
      <c r="F39" s="289"/>
      <c r="G39" s="289"/>
      <c r="H39" s="289"/>
      <c r="I39" s="28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3.25" customHeight="1">
      <c r="A40" s="28" t="s">
        <v>1</v>
      </c>
      <c r="B40" s="28" t="s">
        <v>47</v>
      </c>
      <c r="C40" s="28" t="s">
        <v>48</v>
      </c>
      <c r="D40" s="28" t="s">
        <v>50</v>
      </c>
      <c r="E40" s="28" t="s">
        <v>24</v>
      </c>
      <c r="F40" s="314" t="s">
        <v>53</v>
      </c>
      <c r="G40" s="315"/>
      <c r="H40" s="315"/>
      <c r="I40" s="31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3.25">
      <c r="A41" s="83" t="s">
        <v>2</v>
      </c>
      <c r="B41" s="83"/>
      <c r="C41" s="83" t="s">
        <v>49</v>
      </c>
      <c r="D41" s="83" t="s">
        <v>51</v>
      </c>
      <c r="E41" s="83" t="s">
        <v>52</v>
      </c>
      <c r="F41" s="34">
        <v>2556</v>
      </c>
      <c r="G41" s="34">
        <v>2557</v>
      </c>
      <c r="H41" s="34">
        <v>2558</v>
      </c>
      <c r="I41" s="34">
        <v>2559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3.25">
      <c r="A42" s="17">
        <v>1</v>
      </c>
      <c r="B42" s="241" t="s">
        <v>30</v>
      </c>
      <c r="C42" s="10">
        <v>4</v>
      </c>
      <c r="D42" s="98" t="s">
        <v>78</v>
      </c>
      <c r="E42" s="98" t="s">
        <v>77</v>
      </c>
      <c r="F42" s="98" t="s">
        <v>78</v>
      </c>
      <c r="G42" s="98" t="s">
        <v>85</v>
      </c>
      <c r="H42" s="98" t="s">
        <v>79</v>
      </c>
      <c r="I42" s="98" t="s">
        <v>78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3.25">
      <c r="A43" s="24"/>
      <c r="B43" s="34" t="s">
        <v>24</v>
      </c>
      <c r="C43" s="24">
        <v>4</v>
      </c>
      <c r="D43" s="73" t="s">
        <v>78</v>
      </c>
      <c r="E43" s="73" t="s">
        <v>77</v>
      </c>
      <c r="F43" s="73" t="s">
        <v>78</v>
      </c>
      <c r="G43" s="73" t="s">
        <v>85</v>
      </c>
      <c r="H43" s="73" t="s">
        <v>79</v>
      </c>
      <c r="I43" s="73" t="s">
        <v>78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1">
      <c r="A44" s="258"/>
      <c r="B44" s="258"/>
      <c r="C44" s="258"/>
      <c r="D44" s="258"/>
      <c r="E44" s="258"/>
      <c r="F44" s="258"/>
      <c r="G44" s="258"/>
      <c r="H44" s="258"/>
      <c r="I44" s="25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3.25">
      <c r="A45" s="289" t="s">
        <v>217</v>
      </c>
      <c r="B45" s="289"/>
      <c r="C45" s="289"/>
      <c r="D45" s="289"/>
      <c r="E45" s="289"/>
      <c r="F45" s="289"/>
      <c r="G45" s="289"/>
      <c r="H45" s="289"/>
      <c r="I45" s="28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23.25">
      <c r="A46" s="28" t="s">
        <v>1</v>
      </c>
      <c r="B46" s="28" t="s">
        <v>47</v>
      </c>
      <c r="C46" s="28" t="s">
        <v>48</v>
      </c>
      <c r="D46" s="28" t="s">
        <v>50</v>
      </c>
      <c r="E46" s="28" t="s">
        <v>24</v>
      </c>
      <c r="F46" s="314" t="s">
        <v>53</v>
      </c>
      <c r="G46" s="315"/>
      <c r="H46" s="315"/>
      <c r="I46" s="31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23.25">
      <c r="A47" s="83" t="s">
        <v>2</v>
      </c>
      <c r="B47" s="83"/>
      <c r="C47" s="83" t="s">
        <v>49</v>
      </c>
      <c r="D47" s="83" t="s">
        <v>51</v>
      </c>
      <c r="E47" s="83" t="s">
        <v>52</v>
      </c>
      <c r="F47" s="34">
        <v>2556</v>
      </c>
      <c r="G47" s="34">
        <v>2557</v>
      </c>
      <c r="H47" s="34">
        <v>2558</v>
      </c>
      <c r="I47" s="34">
        <v>2559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23.25">
      <c r="A48" s="124">
        <v>1</v>
      </c>
      <c r="B48" s="40" t="s">
        <v>204</v>
      </c>
      <c r="C48" s="251">
        <v>7</v>
      </c>
      <c r="D48" s="119">
        <v>76660</v>
      </c>
      <c r="E48" s="116">
        <v>919920</v>
      </c>
      <c r="F48" s="119">
        <v>700080</v>
      </c>
      <c r="G48" s="119">
        <v>97200</v>
      </c>
      <c r="H48" s="119">
        <v>103032</v>
      </c>
      <c r="I48" s="116">
        <v>109188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23.25">
      <c r="A49" s="47">
        <v>2</v>
      </c>
      <c r="B49" s="42" t="s">
        <v>36</v>
      </c>
      <c r="C49" s="248">
        <v>1</v>
      </c>
      <c r="D49" s="120">
        <v>9950</v>
      </c>
      <c r="E49" s="117">
        <v>119400</v>
      </c>
      <c r="F49" s="120">
        <v>60600</v>
      </c>
      <c r="G49" s="120">
        <v>10800</v>
      </c>
      <c r="H49" s="120">
        <v>11520</v>
      </c>
      <c r="I49" s="117">
        <v>12240</v>
      </c>
      <c r="S49" s="18"/>
      <c r="T49" s="18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3.25">
      <c r="A50" s="67">
        <v>3</v>
      </c>
      <c r="B50" s="59" t="s">
        <v>34</v>
      </c>
      <c r="C50" s="249">
        <v>1</v>
      </c>
      <c r="D50" s="247">
        <v>6270</v>
      </c>
      <c r="E50" s="243">
        <v>75240</v>
      </c>
      <c r="F50" s="247">
        <v>32760</v>
      </c>
      <c r="G50" s="247">
        <v>6480</v>
      </c>
      <c r="H50" s="247">
        <v>6960</v>
      </c>
      <c r="I50" s="243">
        <v>7320</v>
      </c>
      <c r="S50" s="18"/>
      <c r="T50" s="18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23.25">
      <c r="A51" s="46"/>
      <c r="B51" s="45" t="s">
        <v>35</v>
      </c>
      <c r="C51" s="250"/>
      <c r="D51" s="245"/>
      <c r="E51" s="246"/>
      <c r="F51" s="245"/>
      <c r="G51" s="245"/>
      <c r="H51" s="245"/>
      <c r="I51" s="246"/>
      <c r="S51" s="18"/>
      <c r="T51" s="18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23.25">
      <c r="A52" s="46">
        <v>4</v>
      </c>
      <c r="B52" s="45" t="s">
        <v>33</v>
      </c>
      <c r="C52" s="250">
        <v>1</v>
      </c>
      <c r="D52" s="245">
        <v>6270</v>
      </c>
      <c r="E52" s="243">
        <v>75240</v>
      </c>
      <c r="F52" s="247">
        <v>32760</v>
      </c>
      <c r="G52" s="247">
        <v>6480</v>
      </c>
      <c r="H52" s="247">
        <v>6960</v>
      </c>
      <c r="I52" s="243">
        <v>7320</v>
      </c>
      <c r="S52" s="18"/>
      <c r="T52" s="18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23.25">
      <c r="A53" s="47">
        <v>5</v>
      </c>
      <c r="B53" s="42" t="s">
        <v>23</v>
      </c>
      <c r="C53" s="248">
        <v>1</v>
      </c>
      <c r="D53" s="120">
        <v>5340</v>
      </c>
      <c r="E53" s="117">
        <v>64080</v>
      </c>
      <c r="F53" s="120">
        <v>43920</v>
      </c>
      <c r="G53" s="129" t="s">
        <v>16</v>
      </c>
      <c r="H53" s="129" t="s">
        <v>79</v>
      </c>
      <c r="I53" s="130" t="s">
        <v>78</v>
      </c>
      <c r="S53" s="18"/>
      <c r="T53" s="1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23.25">
      <c r="A54" s="17">
        <v>6</v>
      </c>
      <c r="B54" s="8" t="s">
        <v>30</v>
      </c>
      <c r="C54" s="121">
        <v>2</v>
      </c>
      <c r="D54" s="121">
        <v>10680</v>
      </c>
      <c r="E54" s="118">
        <v>128160</v>
      </c>
      <c r="F54" s="121">
        <v>195840</v>
      </c>
      <c r="G54" s="129" t="s">
        <v>16</v>
      </c>
      <c r="H54" s="129" t="s">
        <v>79</v>
      </c>
      <c r="I54" s="130" t="s">
        <v>78</v>
      </c>
      <c r="S54" s="18"/>
      <c r="T54" s="18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3.25">
      <c r="A55" s="34"/>
      <c r="B55" s="34" t="s">
        <v>24</v>
      </c>
      <c r="C55" s="75">
        <f>SUM(C48:C54)</f>
        <v>13</v>
      </c>
      <c r="D55" s="75">
        <f>D48+D49+D52+D53+D54</f>
        <v>108900</v>
      </c>
      <c r="E55" s="75">
        <f>E48+E49+E52+E53+E54</f>
        <v>1306800</v>
      </c>
      <c r="F55" s="75">
        <f>F48+F49+F52+F53+F54</f>
        <v>1033200</v>
      </c>
      <c r="G55" s="75">
        <f>G48+G49+G52</f>
        <v>114480</v>
      </c>
      <c r="H55" s="75">
        <f>H48+H49+H52</f>
        <v>121512</v>
      </c>
      <c r="I55" s="75">
        <f>I48+I49+I52</f>
        <v>128748</v>
      </c>
      <c r="S55" s="18"/>
      <c r="T55" s="18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3.25">
      <c r="A56" s="258"/>
      <c r="B56" s="257" t="s">
        <v>223</v>
      </c>
      <c r="C56" s="38"/>
      <c r="D56" s="38"/>
      <c r="E56" s="38"/>
      <c r="F56" s="38"/>
      <c r="G56" s="38"/>
      <c r="H56" s="38"/>
      <c r="I56" s="238"/>
      <c r="J56" s="137"/>
      <c r="S56" s="18"/>
      <c r="T56" s="18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23.25">
      <c r="A57" s="289" t="s">
        <v>224</v>
      </c>
      <c r="B57" s="289"/>
      <c r="C57" s="289"/>
      <c r="D57" s="289"/>
      <c r="E57" s="289"/>
      <c r="F57" s="289"/>
      <c r="G57" s="289"/>
      <c r="H57" s="289"/>
      <c r="I57" s="289"/>
      <c r="J57" s="137"/>
      <c r="S57" s="18"/>
      <c r="T57" s="18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3.25">
      <c r="A58" s="28" t="s">
        <v>1</v>
      </c>
      <c r="B58" s="28" t="s">
        <v>47</v>
      </c>
      <c r="C58" s="28" t="s">
        <v>48</v>
      </c>
      <c r="D58" s="28" t="s">
        <v>50</v>
      </c>
      <c r="E58" s="28" t="s">
        <v>24</v>
      </c>
      <c r="F58" s="314" t="s">
        <v>53</v>
      </c>
      <c r="G58" s="315"/>
      <c r="H58" s="315"/>
      <c r="I58" s="316"/>
      <c r="J58" s="137"/>
      <c r="S58" s="18"/>
      <c r="T58" s="18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3.25">
      <c r="A59" s="83" t="s">
        <v>2</v>
      </c>
      <c r="B59" s="83"/>
      <c r="C59" s="83" t="s">
        <v>49</v>
      </c>
      <c r="D59" s="83" t="s">
        <v>51</v>
      </c>
      <c r="E59" s="83" t="s">
        <v>52</v>
      </c>
      <c r="F59" s="34">
        <v>2556</v>
      </c>
      <c r="G59" s="34">
        <v>2557</v>
      </c>
      <c r="H59" s="34">
        <v>2558</v>
      </c>
      <c r="I59" s="34">
        <v>2559</v>
      </c>
      <c r="J59" s="137"/>
      <c r="S59" s="18"/>
      <c r="T59" s="18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23.25">
      <c r="A60" s="17">
        <v>1</v>
      </c>
      <c r="B60" s="241" t="s">
        <v>30</v>
      </c>
      <c r="C60" s="10">
        <v>1</v>
      </c>
      <c r="D60" s="98" t="s">
        <v>78</v>
      </c>
      <c r="E60" s="98" t="s">
        <v>77</v>
      </c>
      <c r="F60" s="98" t="s">
        <v>78</v>
      </c>
      <c r="G60" s="98" t="s">
        <v>85</v>
      </c>
      <c r="H60" s="98" t="s">
        <v>79</v>
      </c>
      <c r="I60" s="98" t="s">
        <v>78</v>
      </c>
      <c r="J60" s="137"/>
      <c r="S60" s="18"/>
      <c r="T60" s="18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23.25">
      <c r="A61" s="24"/>
      <c r="B61" s="34" t="s">
        <v>24</v>
      </c>
      <c r="C61" s="24">
        <v>1</v>
      </c>
      <c r="D61" s="73" t="s">
        <v>78</v>
      </c>
      <c r="E61" s="73" t="s">
        <v>77</v>
      </c>
      <c r="F61" s="73" t="s">
        <v>78</v>
      </c>
      <c r="G61" s="73" t="s">
        <v>85</v>
      </c>
      <c r="H61" s="73" t="s">
        <v>79</v>
      </c>
      <c r="I61" s="73" t="s">
        <v>78</v>
      </c>
      <c r="J61" s="137"/>
      <c r="S61" s="18"/>
      <c r="T61" s="18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23.25" hidden="1">
      <c r="A62" s="137"/>
      <c r="B62" s="256"/>
      <c r="C62" s="38"/>
      <c r="D62" s="38"/>
      <c r="E62" s="38"/>
      <c r="F62" s="38"/>
      <c r="G62" s="38"/>
      <c r="H62" s="38"/>
      <c r="I62" s="238"/>
      <c r="J62" s="137"/>
      <c r="S62" s="18"/>
      <c r="T62" s="18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3.25" hidden="1">
      <c r="A63" s="137"/>
      <c r="B63" s="137"/>
      <c r="C63" s="38"/>
      <c r="D63" s="38"/>
      <c r="E63" s="38"/>
      <c r="F63" s="38"/>
      <c r="G63" s="38"/>
      <c r="H63" s="38"/>
      <c r="I63" s="238"/>
      <c r="J63" s="13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3.25" hidden="1">
      <c r="A64" s="17">
        <v>6</v>
      </c>
      <c r="B64" s="8" t="s">
        <v>30</v>
      </c>
      <c r="C64" s="8"/>
      <c r="D64" s="8"/>
      <c r="E64" s="1"/>
      <c r="F64" s="1"/>
      <c r="G64" s="1"/>
      <c r="H64" s="1"/>
      <c r="I64" s="24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23.25" hidden="1">
      <c r="A65" s="9"/>
      <c r="B65" s="9"/>
      <c r="C65" s="9"/>
      <c r="D65" s="9"/>
      <c r="E65" s="1"/>
      <c r="F65" s="1"/>
      <c r="G65" s="1"/>
      <c r="H65" s="1"/>
      <c r="I65" s="1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9:31" ht="23.25" hidden="1">
      <c r="I66" s="118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9:31" ht="23.25" hidden="1">
      <c r="I67" s="24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3.25">
      <c r="A68" s="289" t="s">
        <v>225</v>
      </c>
      <c r="B68" s="289"/>
      <c r="C68" s="289"/>
      <c r="D68" s="289"/>
      <c r="E68" s="289"/>
      <c r="F68" s="289"/>
      <c r="G68" s="289"/>
      <c r="H68" s="289"/>
      <c r="I68" s="289"/>
      <c r="S68" s="18"/>
      <c r="T68" s="18"/>
      <c r="U68" s="18"/>
      <c r="V68" s="18"/>
      <c r="W68" s="2"/>
      <c r="X68" s="2"/>
      <c r="Y68" s="2"/>
      <c r="Z68" s="2"/>
      <c r="AA68" s="2"/>
      <c r="AB68" s="2"/>
      <c r="AC68" s="2"/>
      <c r="AD68" s="2"/>
      <c r="AE68" s="2"/>
    </row>
    <row r="69" spans="1:31" ht="23.25">
      <c r="A69" s="28" t="s">
        <v>1</v>
      </c>
      <c r="B69" s="28" t="s">
        <v>47</v>
      </c>
      <c r="C69" s="28" t="s">
        <v>48</v>
      </c>
      <c r="D69" s="28" t="s">
        <v>50</v>
      </c>
      <c r="E69" s="28" t="s">
        <v>24</v>
      </c>
      <c r="F69" s="314" t="s">
        <v>53</v>
      </c>
      <c r="G69" s="315"/>
      <c r="H69" s="315"/>
      <c r="I69" s="316"/>
      <c r="S69" s="18"/>
      <c r="T69" s="18"/>
      <c r="U69" s="18"/>
      <c r="V69" s="18"/>
      <c r="W69" s="2"/>
      <c r="X69" s="2"/>
      <c r="Y69" s="2"/>
      <c r="Z69" s="2"/>
      <c r="AA69" s="2"/>
      <c r="AB69" s="2"/>
      <c r="AC69" s="2"/>
      <c r="AD69" s="2"/>
      <c r="AE69" s="2"/>
    </row>
    <row r="70" spans="1:31" ht="23.25">
      <c r="A70" s="83" t="s">
        <v>2</v>
      </c>
      <c r="B70" s="83"/>
      <c r="C70" s="83" t="s">
        <v>49</v>
      </c>
      <c r="D70" s="83" t="s">
        <v>51</v>
      </c>
      <c r="E70" s="83" t="s">
        <v>52</v>
      </c>
      <c r="F70" s="34">
        <v>2556</v>
      </c>
      <c r="G70" s="34">
        <v>2557</v>
      </c>
      <c r="H70" s="34">
        <v>2558</v>
      </c>
      <c r="I70" s="34">
        <v>2559</v>
      </c>
      <c r="S70" s="18"/>
      <c r="T70" s="18"/>
      <c r="U70" s="18"/>
      <c r="V70" s="18"/>
      <c r="W70" s="2"/>
      <c r="X70" s="2"/>
      <c r="Y70" s="2"/>
      <c r="Z70" s="2"/>
      <c r="AA70" s="2"/>
      <c r="AB70" s="2"/>
      <c r="AC70" s="2"/>
      <c r="AD70" s="2"/>
      <c r="AE70" s="2"/>
    </row>
    <row r="71" spans="1:31" ht="23.25">
      <c r="A71" s="124">
        <v>1</v>
      </c>
      <c r="B71" s="40" t="s">
        <v>40</v>
      </c>
      <c r="C71" s="251">
        <v>1</v>
      </c>
      <c r="D71" s="119">
        <v>5340</v>
      </c>
      <c r="E71" s="116">
        <v>64080</v>
      </c>
      <c r="F71" s="119">
        <v>43920</v>
      </c>
      <c r="G71" s="251" t="s">
        <v>79</v>
      </c>
      <c r="H71" s="251" t="s">
        <v>79</v>
      </c>
      <c r="I71" s="254" t="s">
        <v>78</v>
      </c>
      <c r="S71" s="18"/>
      <c r="T71" s="18"/>
      <c r="U71" s="18"/>
      <c r="V71" s="18"/>
      <c r="W71" s="2"/>
      <c r="X71" s="2"/>
      <c r="Y71" s="2"/>
      <c r="Z71" s="2"/>
      <c r="AA71" s="2"/>
      <c r="AB71" s="2"/>
      <c r="AC71" s="2"/>
      <c r="AD71" s="2"/>
      <c r="AE71" s="2"/>
    </row>
    <row r="72" spans="1:31" ht="23.25">
      <c r="A72" s="67"/>
      <c r="B72" s="59"/>
      <c r="C72" s="249"/>
      <c r="D72" s="252"/>
      <c r="E72" s="253"/>
      <c r="F72" s="252"/>
      <c r="G72" s="252"/>
      <c r="H72" s="252"/>
      <c r="I72" s="25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23.25">
      <c r="A73" s="33"/>
      <c r="B73" s="34" t="s">
        <v>24</v>
      </c>
      <c r="C73" s="240">
        <f>SUM(C71:C72)</f>
        <v>1</v>
      </c>
      <c r="D73" s="240">
        <f>SUM(D71:D72)</f>
        <v>5340</v>
      </c>
      <c r="E73" s="240">
        <f>SUM(E71:E72)</f>
        <v>64080</v>
      </c>
      <c r="F73" s="240">
        <f>SUM(F71:F72)</f>
        <v>43920</v>
      </c>
      <c r="G73" s="255" t="s">
        <v>79</v>
      </c>
      <c r="H73" s="255" t="s">
        <v>79</v>
      </c>
      <c r="I73" s="255" t="s">
        <v>79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23.25">
      <c r="A74" s="276"/>
      <c r="B74" s="267"/>
      <c r="C74" s="277"/>
      <c r="D74" s="277"/>
      <c r="E74" s="277"/>
      <c r="F74" s="277"/>
      <c r="G74" s="278"/>
      <c r="H74" s="278"/>
      <c r="I74" s="278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23.25">
      <c r="A75" s="38"/>
      <c r="B75" s="50"/>
      <c r="C75" s="274"/>
      <c r="D75" s="274"/>
      <c r="E75" s="274"/>
      <c r="F75" s="274"/>
      <c r="G75" s="275"/>
      <c r="H75" s="275"/>
      <c r="I75" s="27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23.25">
      <c r="A76" s="38"/>
      <c r="B76" s="50"/>
      <c r="C76" s="274"/>
      <c r="D76" s="274"/>
      <c r="E76" s="274"/>
      <c r="F76" s="274"/>
      <c r="G76" s="275"/>
      <c r="H76" s="275"/>
      <c r="I76" s="275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23.25">
      <c r="A77" s="320">
        <v>24</v>
      </c>
      <c r="B77" s="320"/>
      <c r="C77" s="320"/>
      <c r="D77" s="320"/>
      <c r="E77" s="320"/>
      <c r="F77" s="320"/>
      <c r="G77" s="320"/>
      <c r="H77" s="320"/>
      <c r="I77" s="320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23.25" hidden="1">
      <c r="A78" s="38"/>
      <c r="B78" s="50"/>
      <c r="C78" s="274"/>
      <c r="D78" s="274"/>
      <c r="E78" s="274"/>
      <c r="F78" s="274"/>
      <c r="G78" s="275"/>
      <c r="H78" s="275"/>
      <c r="I78" s="275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3.25" hidden="1">
      <c r="A79" s="38"/>
      <c r="B79" s="50"/>
      <c r="C79" s="274"/>
      <c r="D79" s="274"/>
      <c r="E79" s="274"/>
      <c r="F79" s="274"/>
      <c r="G79" s="275"/>
      <c r="H79" s="275"/>
      <c r="I79" s="27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23.25" hidden="1">
      <c r="A80" s="38"/>
      <c r="B80" s="50"/>
      <c r="C80" s="274"/>
      <c r="D80" s="274"/>
      <c r="E80" s="274"/>
      <c r="F80" s="274"/>
      <c r="G80" s="275"/>
      <c r="H80" s="275"/>
      <c r="I80" s="27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23.25">
      <c r="A81" s="1"/>
      <c r="B81" s="1"/>
      <c r="C81" s="1"/>
      <c r="D81" s="1"/>
      <c r="E81" s="1"/>
      <c r="F81" s="1"/>
      <c r="G81" s="1"/>
      <c r="H81" s="1"/>
      <c r="I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23.25">
      <c r="A82" s="289" t="s">
        <v>226</v>
      </c>
      <c r="B82" s="289"/>
      <c r="C82" s="289"/>
      <c r="D82" s="289"/>
      <c r="E82" s="289"/>
      <c r="F82" s="289"/>
      <c r="G82" s="289"/>
      <c r="H82" s="289"/>
      <c r="I82" s="289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23.25">
      <c r="A83" s="28" t="s">
        <v>1</v>
      </c>
      <c r="B83" s="28" t="s">
        <v>47</v>
      </c>
      <c r="C83" s="28" t="s">
        <v>48</v>
      </c>
      <c r="D83" s="28" t="s">
        <v>50</v>
      </c>
      <c r="E83" s="28" t="s">
        <v>24</v>
      </c>
      <c r="F83" s="314" t="s">
        <v>53</v>
      </c>
      <c r="G83" s="315"/>
      <c r="H83" s="315"/>
      <c r="I83" s="316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23.25">
      <c r="A84" s="83" t="s">
        <v>2</v>
      </c>
      <c r="B84" s="83"/>
      <c r="C84" s="83" t="s">
        <v>49</v>
      </c>
      <c r="D84" s="83" t="s">
        <v>51</v>
      </c>
      <c r="E84" s="83" t="s">
        <v>52</v>
      </c>
      <c r="F84" s="34">
        <v>2556</v>
      </c>
      <c r="G84" s="34">
        <v>2557</v>
      </c>
      <c r="H84" s="34">
        <v>2558</v>
      </c>
      <c r="I84" s="34">
        <v>2559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23.25">
      <c r="A85" s="17">
        <v>1</v>
      </c>
      <c r="B85" s="241" t="s">
        <v>39</v>
      </c>
      <c r="C85" s="10">
        <v>1</v>
      </c>
      <c r="D85" s="98" t="s">
        <v>78</v>
      </c>
      <c r="E85" s="98" t="s">
        <v>77</v>
      </c>
      <c r="F85" s="98" t="s">
        <v>78</v>
      </c>
      <c r="G85" s="98" t="s">
        <v>85</v>
      </c>
      <c r="H85" s="98" t="s">
        <v>79</v>
      </c>
      <c r="I85" s="98" t="s">
        <v>78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23.25">
      <c r="A86" s="24"/>
      <c r="B86" s="34" t="s">
        <v>24</v>
      </c>
      <c r="C86" s="24">
        <v>1</v>
      </c>
      <c r="D86" s="73" t="s">
        <v>78</v>
      </c>
      <c r="E86" s="73" t="s">
        <v>77</v>
      </c>
      <c r="F86" s="73" t="s">
        <v>78</v>
      </c>
      <c r="G86" s="73" t="s">
        <v>85</v>
      </c>
      <c r="H86" s="73" t="s">
        <v>79</v>
      </c>
      <c r="I86" s="73" t="s">
        <v>78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23.25">
      <c r="A87" s="283"/>
      <c r="B87" s="267"/>
      <c r="C87" s="283"/>
      <c r="D87" s="284"/>
      <c r="E87" s="284"/>
      <c r="F87" s="284"/>
      <c r="G87" s="284"/>
      <c r="H87" s="284"/>
      <c r="I87" s="28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23.25">
      <c r="A88" s="4"/>
      <c r="B88" s="50"/>
      <c r="C88" s="4"/>
      <c r="D88" s="285"/>
      <c r="E88" s="285"/>
      <c r="F88" s="285"/>
      <c r="G88" s="285"/>
      <c r="H88" s="285"/>
      <c r="I88" s="28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23.25">
      <c r="A89" s="296" t="s">
        <v>254</v>
      </c>
      <c r="B89" s="296"/>
      <c r="C89" s="296"/>
      <c r="D89" s="296"/>
      <c r="E89" s="296"/>
      <c r="F89" s="296"/>
      <c r="G89" s="296"/>
      <c r="H89" s="296"/>
      <c r="I89" s="296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23.25">
      <c r="A90" s="34" t="s">
        <v>207</v>
      </c>
      <c r="B90" s="34" t="s">
        <v>117</v>
      </c>
      <c r="C90" s="317" t="s">
        <v>117</v>
      </c>
      <c r="D90" s="317"/>
      <c r="E90" s="317" t="s">
        <v>208</v>
      </c>
      <c r="F90" s="317"/>
      <c r="G90" s="317" t="s">
        <v>209</v>
      </c>
      <c r="H90" s="317"/>
      <c r="I90" s="50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21">
      <c r="A91" s="317">
        <v>1</v>
      </c>
      <c r="B91" s="317" t="s">
        <v>210</v>
      </c>
      <c r="C91" s="317" t="s">
        <v>211</v>
      </c>
      <c r="D91" s="317"/>
      <c r="E91" s="317" t="s">
        <v>212</v>
      </c>
      <c r="F91" s="317"/>
      <c r="G91" s="317" t="s">
        <v>213</v>
      </c>
      <c r="H91" s="31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21">
      <c r="A92" s="317"/>
      <c r="B92" s="317"/>
      <c r="C92" s="317"/>
      <c r="D92" s="317"/>
      <c r="E92" s="317"/>
      <c r="F92" s="317"/>
      <c r="G92" s="317"/>
      <c r="H92" s="31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9:31" ht="21"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9:31" ht="21"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9:31" ht="21"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9:31" ht="21"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9:31" ht="21"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9:31" ht="21">
      <c r="S98" s="18"/>
      <c r="T98" s="18"/>
      <c r="U98" s="18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9:31" ht="21">
      <c r="S99" s="18"/>
      <c r="T99" s="18"/>
      <c r="U99" s="18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9:31" ht="21">
      <c r="S100" s="18"/>
      <c r="T100" s="18"/>
      <c r="U100" s="18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9:31" ht="21">
      <c r="S101" s="18"/>
      <c r="T101" s="18"/>
      <c r="U101" s="18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9:31" ht="21"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9:31" ht="21"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9:31" ht="21"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9:31" ht="21"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9:31" ht="21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9:31" ht="21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9:31" ht="21"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9:31" ht="21"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9:31" ht="21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9:31" ht="21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9:31" ht="21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9:31" ht="21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9:31" ht="21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9:31" ht="21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9:31" ht="21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9:31" ht="21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9:31" ht="21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9:31" ht="21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9:31" ht="21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9:31" ht="21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9:31" ht="21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2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2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2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2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2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2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2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2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2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2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2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2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2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2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2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2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2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2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2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2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2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2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2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2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2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2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2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2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2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2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2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2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2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2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2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2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2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2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2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2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2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2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2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2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2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2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2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2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2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2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2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2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2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2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2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2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2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2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2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2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2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2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2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2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2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2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2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2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2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2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2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2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2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2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2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2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2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2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2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2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2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</sheetData>
  <sheetProtection/>
  <mergeCells count="34">
    <mergeCell ref="A45:I45"/>
    <mergeCell ref="F46:I46"/>
    <mergeCell ref="A57:I57"/>
    <mergeCell ref="F58:I58"/>
    <mergeCell ref="A77:I77"/>
    <mergeCell ref="F20:I20"/>
    <mergeCell ref="A27:I27"/>
    <mergeCell ref="F28:I28"/>
    <mergeCell ref="A68:I68"/>
    <mergeCell ref="A35:I35"/>
    <mergeCell ref="F83:I83"/>
    <mergeCell ref="F69:I69"/>
    <mergeCell ref="A82:I82"/>
    <mergeCell ref="A39:I39"/>
    <mergeCell ref="F40:I40"/>
    <mergeCell ref="A1:I1"/>
    <mergeCell ref="A37:I37"/>
    <mergeCell ref="K1:O1"/>
    <mergeCell ref="K2:O2"/>
    <mergeCell ref="A2:I2"/>
    <mergeCell ref="A3:I3"/>
    <mergeCell ref="F4:I4"/>
    <mergeCell ref="F12:I12"/>
    <mergeCell ref="A11:I11"/>
    <mergeCell ref="A19:I19"/>
    <mergeCell ref="C91:D92"/>
    <mergeCell ref="E91:F92"/>
    <mergeCell ref="G91:H92"/>
    <mergeCell ref="A89:I89"/>
    <mergeCell ref="C90:D90"/>
    <mergeCell ref="E90:F90"/>
    <mergeCell ref="G90:H90"/>
    <mergeCell ref="B91:B92"/>
    <mergeCell ref="A91:A92"/>
  </mergeCells>
  <printOptions/>
  <pageMargins left="0.22" right="0.23" top="0.55" bottom="0.69" header="0.36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5.7109375" style="0" customWidth="1"/>
  </cols>
  <sheetData>
    <row r="1" spans="1:12" ht="23.25">
      <c r="A1" s="321" t="s">
        <v>68</v>
      </c>
      <c r="B1" s="321"/>
      <c r="C1" s="321"/>
      <c r="D1" s="321"/>
      <c r="E1" s="321"/>
      <c r="F1" s="321"/>
      <c r="G1" s="51"/>
      <c r="H1" s="51"/>
      <c r="I1" s="51"/>
      <c r="J1" s="51"/>
      <c r="K1" s="51"/>
      <c r="L1" s="51"/>
    </row>
    <row r="2" spans="1:12" ht="23.25">
      <c r="A2" s="54" t="s">
        <v>76</v>
      </c>
      <c r="B2" s="55">
        <v>2556</v>
      </c>
      <c r="C2" s="55">
        <v>2557</v>
      </c>
      <c r="D2" s="55">
        <v>2558</v>
      </c>
      <c r="E2" s="55">
        <v>2559</v>
      </c>
      <c r="F2" s="54" t="s">
        <v>8</v>
      </c>
      <c r="G2" s="51"/>
      <c r="H2" s="51"/>
      <c r="I2" s="51"/>
      <c r="J2" s="51"/>
      <c r="K2" s="51"/>
      <c r="L2" s="51"/>
    </row>
    <row r="3" spans="1:12" ht="23.25">
      <c r="A3" s="52" t="s">
        <v>69</v>
      </c>
      <c r="B3" s="52"/>
      <c r="C3" s="52"/>
      <c r="D3" s="52"/>
      <c r="E3" s="52"/>
      <c r="F3" s="52"/>
      <c r="G3" s="51"/>
      <c r="H3" s="51"/>
      <c r="I3" s="51"/>
      <c r="J3" s="51"/>
      <c r="K3" s="51"/>
      <c r="L3" s="51"/>
    </row>
    <row r="4" spans="1:12" ht="23.25">
      <c r="A4" s="52" t="s">
        <v>70</v>
      </c>
      <c r="B4" s="52"/>
      <c r="C4" s="52"/>
      <c r="D4" s="52"/>
      <c r="E4" s="52"/>
      <c r="F4" s="52"/>
      <c r="G4" s="51"/>
      <c r="H4" s="51"/>
      <c r="I4" s="51"/>
      <c r="J4" s="51"/>
      <c r="K4" s="51"/>
      <c r="L4" s="51"/>
    </row>
    <row r="5" spans="1:12" ht="23.25">
      <c r="A5" s="52" t="s">
        <v>71</v>
      </c>
      <c r="B5" s="52"/>
      <c r="C5" s="52"/>
      <c r="D5" s="52"/>
      <c r="E5" s="52"/>
      <c r="F5" s="52"/>
      <c r="G5" s="51"/>
      <c r="H5" s="51"/>
      <c r="I5" s="51"/>
      <c r="J5" s="51"/>
      <c r="K5" s="51"/>
      <c r="L5" s="51"/>
    </row>
    <row r="6" spans="1:12" ht="23.25">
      <c r="A6" s="52" t="s">
        <v>72</v>
      </c>
      <c r="B6" s="52"/>
      <c r="C6" s="52"/>
      <c r="D6" s="52"/>
      <c r="E6" s="52"/>
      <c r="F6" s="52"/>
      <c r="G6" s="51"/>
      <c r="H6" s="51"/>
      <c r="I6" s="51"/>
      <c r="J6" s="51"/>
      <c r="K6" s="51"/>
      <c r="L6" s="51"/>
    </row>
    <row r="7" spans="1:12" ht="23.25">
      <c r="A7" s="52" t="s">
        <v>73</v>
      </c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</row>
    <row r="8" spans="1:12" ht="23.25">
      <c r="A8" s="52" t="s">
        <v>74</v>
      </c>
      <c r="B8" s="52"/>
      <c r="C8" s="52"/>
      <c r="D8" s="52"/>
      <c r="E8" s="52"/>
      <c r="F8" s="52"/>
      <c r="G8" s="51"/>
      <c r="H8" s="51"/>
      <c r="I8" s="51"/>
      <c r="J8" s="51"/>
      <c r="K8" s="51"/>
      <c r="L8" s="51"/>
    </row>
    <row r="9" spans="1:12" ht="23.25">
      <c r="A9" s="52" t="s">
        <v>75</v>
      </c>
      <c r="B9" s="52"/>
      <c r="C9" s="52"/>
      <c r="D9" s="52"/>
      <c r="E9" s="52"/>
      <c r="F9" s="52"/>
      <c r="G9" s="51"/>
      <c r="H9" s="51"/>
      <c r="I9" s="51"/>
      <c r="J9" s="51"/>
      <c r="K9" s="51"/>
      <c r="L9" s="51"/>
    </row>
    <row r="10" spans="1:12" ht="23.25">
      <c r="A10" s="53"/>
      <c r="B10" s="53"/>
      <c r="C10" s="53"/>
      <c r="D10" s="53"/>
      <c r="E10" s="53"/>
      <c r="F10" s="53"/>
      <c r="G10" s="51"/>
      <c r="H10" s="51"/>
      <c r="I10" s="51"/>
      <c r="J10" s="51"/>
      <c r="K10" s="51"/>
      <c r="L10" s="51"/>
    </row>
    <row r="11" spans="1:12" ht="23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23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23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23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23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23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23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23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23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23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23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23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23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23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23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ht="23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23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23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23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23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23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23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23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23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23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23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23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23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23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23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23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23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23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23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23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23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23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23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23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23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23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23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23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23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23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23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23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23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23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23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23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23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23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23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23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ht="23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ht="23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ht="23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ht="23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23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23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ht="23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ht="23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ht="23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23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ht="23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23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23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ht="23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23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23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2" ht="23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 ht="23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1:12" ht="23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2" ht="23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 ht="23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2" ht="23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ht="23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 ht="23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2" ht="23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 ht="23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ht="23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ht="23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 ht="23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 ht="23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1:12" ht="23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</row>
    <row r="97" spans="1:12" ht="23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1:12" ht="23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1:12" ht="23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1:12" ht="23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ht="23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ht="23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ht="23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ht="23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ht="23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ht="23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ht="23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ht="23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ht="23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ht="23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ht="23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ht="23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ht="23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ht="23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ht="23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ht="23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ht="23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ht="23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ht="23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ht="23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ht="23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ht="23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</sheetData>
  <sheetProtection/>
  <mergeCells count="1">
    <mergeCell ref="A1:F1"/>
  </mergeCells>
  <printOptions/>
  <pageMargins left="0.75" right="0.2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1"/>
  <sheetViews>
    <sheetView zoomScalePageLayoutView="0" workbookViewId="0" topLeftCell="A137">
      <selection activeCell="J135" sqref="J135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5.8515625" style="0" customWidth="1"/>
    <col min="4" max="4" width="7.7109375" style="0" customWidth="1"/>
    <col min="5" max="5" width="8.8515625" style="0" customWidth="1"/>
    <col min="6" max="6" width="4.7109375" style="0" customWidth="1"/>
    <col min="7" max="9" width="4.8515625" style="0" customWidth="1"/>
    <col min="10" max="11" width="8.57421875" style="0" customWidth="1"/>
    <col min="12" max="12" width="8.421875" style="0" customWidth="1"/>
    <col min="13" max="13" width="7.57421875" style="0" customWidth="1"/>
    <col min="14" max="14" width="9.00390625" style="0" customWidth="1"/>
    <col min="15" max="15" width="9.421875" style="0" bestFit="1" customWidth="1"/>
    <col min="16" max="16" width="8.8515625" style="0" customWidth="1"/>
    <col min="18" max="18" width="8.00390625" style="0" customWidth="1"/>
  </cols>
  <sheetData>
    <row r="1" spans="1:18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>
      <c r="A2" s="289" t="s">
        <v>56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23.25">
      <c r="A3" s="10" t="s">
        <v>1</v>
      </c>
      <c r="B3" s="10" t="s">
        <v>57</v>
      </c>
      <c r="C3" s="5" t="s">
        <v>48</v>
      </c>
      <c r="D3" s="311" t="s">
        <v>59</v>
      </c>
      <c r="E3" s="313"/>
      <c r="F3" s="322" t="s">
        <v>62</v>
      </c>
      <c r="G3" s="323"/>
      <c r="H3" s="323"/>
      <c r="I3" s="324"/>
      <c r="J3" s="311" t="s">
        <v>63</v>
      </c>
      <c r="K3" s="312"/>
      <c r="L3" s="312"/>
      <c r="M3" s="313"/>
      <c r="N3" s="311" t="s">
        <v>64</v>
      </c>
      <c r="O3" s="312"/>
      <c r="P3" s="312"/>
      <c r="Q3" s="313"/>
      <c r="R3" s="10" t="s">
        <v>8</v>
      </c>
    </row>
    <row r="4" spans="1:18" ht="23.25">
      <c r="A4" s="11" t="s">
        <v>2</v>
      </c>
      <c r="B4" s="11"/>
      <c r="C4" s="7" t="s">
        <v>58</v>
      </c>
      <c r="D4" s="15" t="s">
        <v>60</v>
      </c>
      <c r="E4" s="24" t="s">
        <v>61</v>
      </c>
      <c r="F4" s="24">
        <v>2556</v>
      </c>
      <c r="G4" s="24">
        <v>2557</v>
      </c>
      <c r="H4" s="24">
        <v>2558</v>
      </c>
      <c r="I4" s="24">
        <v>2559</v>
      </c>
      <c r="J4" s="24">
        <v>2556</v>
      </c>
      <c r="K4" s="24">
        <v>2557</v>
      </c>
      <c r="L4" s="24">
        <v>2558</v>
      </c>
      <c r="M4" s="24">
        <v>2559</v>
      </c>
      <c r="N4" s="24">
        <v>2556</v>
      </c>
      <c r="O4" s="24">
        <v>2557</v>
      </c>
      <c r="P4" s="24">
        <v>2558</v>
      </c>
      <c r="Q4" s="24">
        <v>2559</v>
      </c>
      <c r="R4" s="11"/>
    </row>
    <row r="5" spans="1:18" ht="23.25">
      <c r="A5" s="8"/>
      <c r="B5" s="43" t="s">
        <v>11</v>
      </c>
      <c r="C5" s="8"/>
      <c r="D5" s="17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23.25">
      <c r="A6" s="8"/>
      <c r="B6" s="44" t="s">
        <v>12</v>
      </c>
      <c r="C6" s="17"/>
      <c r="D6" s="17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23.25">
      <c r="A7" s="46">
        <v>1</v>
      </c>
      <c r="B7" s="45" t="s">
        <v>65</v>
      </c>
      <c r="C7" s="46">
        <v>1</v>
      </c>
      <c r="D7" s="46">
        <v>1</v>
      </c>
      <c r="E7" s="64">
        <v>101400</v>
      </c>
      <c r="F7" s="92">
        <v>1</v>
      </c>
      <c r="G7" s="92">
        <v>1</v>
      </c>
      <c r="H7" s="92">
        <v>1</v>
      </c>
      <c r="I7" s="92">
        <v>1</v>
      </c>
      <c r="J7" s="64">
        <v>4200</v>
      </c>
      <c r="K7" s="64">
        <v>4200</v>
      </c>
      <c r="L7" s="64">
        <v>4440</v>
      </c>
      <c r="M7" s="64">
        <v>4680</v>
      </c>
      <c r="N7" s="64">
        <f>E7+J7</f>
        <v>105600</v>
      </c>
      <c r="O7" s="64">
        <f aca="true" t="shared" si="0" ref="O7:Q8">N7+K7</f>
        <v>109800</v>
      </c>
      <c r="P7" s="64">
        <f t="shared" si="0"/>
        <v>114240</v>
      </c>
      <c r="Q7" s="64">
        <f t="shared" si="0"/>
        <v>118920</v>
      </c>
      <c r="R7" s="64"/>
    </row>
    <row r="8" spans="1:18" ht="23.25">
      <c r="A8" s="46">
        <v>2</v>
      </c>
      <c r="B8" s="45" t="s">
        <v>89</v>
      </c>
      <c r="C8" s="46">
        <v>1</v>
      </c>
      <c r="D8" s="95" t="s">
        <v>85</v>
      </c>
      <c r="E8" s="64" t="s">
        <v>78</v>
      </c>
      <c r="F8" s="64">
        <v>1</v>
      </c>
      <c r="G8" s="64">
        <v>1</v>
      </c>
      <c r="H8" s="64">
        <v>1</v>
      </c>
      <c r="I8" s="64">
        <v>1</v>
      </c>
      <c r="J8" s="64">
        <v>81600</v>
      </c>
      <c r="K8" s="64">
        <v>4080</v>
      </c>
      <c r="L8" s="64">
        <v>3840</v>
      </c>
      <c r="M8" s="64">
        <v>4080</v>
      </c>
      <c r="N8" s="64">
        <v>81600</v>
      </c>
      <c r="O8" s="64">
        <f t="shared" si="0"/>
        <v>85680</v>
      </c>
      <c r="P8" s="64">
        <f t="shared" si="0"/>
        <v>89520</v>
      </c>
      <c r="Q8" s="64">
        <f t="shared" si="0"/>
        <v>93600</v>
      </c>
      <c r="R8" s="64"/>
    </row>
    <row r="9" spans="1:18" ht="23.25">
      <c r="A9" s="47">
        <v>3</v>
      </c>
      <c r="B9" s="42" t="s">
        <v>20</v>
      </c>
      <c r="C9" s="47">
        <v>2</v>
      </c>
      <c r="D9" s="47">
        <v>1</v>
      </c>
      <c r="E9" s="57">
        <v>91680</v>
      </c>
      <c r="F9" s="57">
        <v>1</v>
      </c>
      <c r="G9" s="57">
        <v>1</v>
      </c>
      <c r="H9" s="57">
        <v>1</v>
      </c>
      <c r="I9" s="57">
        <v>1</v>
      </c>
      <c r="J9" s="57">
        <v>3720</v>
      </c>
      <c r="K9" s="57">
        <v>3720</v>
      </c>
      <c r="L9" s="57">
        <v>3960</v>
      </c>
      <c r="M9" s="57">
        <v>4560</v>
      </c>
      <c r="N9" s="57">
        <f>E9+J9</f>
        <v>95400</v>
      </c>
      <c r="O9" s="57">
        <f>N9+K9</f>
        <v>99120</v>
      </c>
      <c r="P9" s="57">
        <f>O9+L9</f>
        <v>103080</v>
      </c>
      <c r="Q9" s="57">
        <f>P9+M9</f>
        <v>107640</v>
      </c>
      <c r="R9" s="57"/>
    </row>
    <row r="10" spans="1:18" ht="23.25">
      <c r="A10" s="17"/>
      <c r="B10" s="44" t="s">
        <v>21</v>
      </c>
      <c r="C10" s="17"/>
      <c r="D10" s="17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23.25">
      <c r="A11" s="46">
        <v>4</v>
      </c>
      <c r="B11" s="45" t="s">
        <v>23</v>
      </c>
      <c r="C11" s="46">
        <v>1</v>
      </c>
      <c r="D11" s="46">
        <v>1</v>
      </c>
      <c r="E11" s="64">
        <v>64080</v>
      </c>
      <c r="F11" s="64">
        <v>1</v>
      </c>
      <c r="G11" s="64">
        <v>1</v>
      </c>
      <c r="H11" s="64">
        <v>1</v>
      </c>
      <c r="I11" s="64">
        <v>1</v>
      </c>
      <c r="J11" s="64" t="s">
        <v>79</v>
      </c>
      <c r="K11" s="64" t="s">
        <v>79</v>
      </c>
      <c r="L11" s="64" t="s">
        <v>79</v>
      </c>
      <c r="M11" s="64" t="s">
        <v>16</v>
      </c>
      <c r="N11" s="64">
        <v>64080</v>
      </c>
      <c r="O11" s="64">
        <v>64080</v>
      </c>
      <c r="P11" s="64">
        <v>64080</v>
      </c>
      <c r="Q11" s="64">
        <v>64080</v>
      </c>
      <c r="R11" s="64"/>
    </row>
    <row r="12" spans="1:18" ht="23.25">
      <c r="A12" s="67">
        <v>5</v>
      </c>
      <c r="B12" s="59" t="s">
        <v>22</v>
      </c>
      <c r="C12" s="67">
        <v>2</v>
      </c>
      <c r="D12" s="67">
        <v>2</v>
      </c>
      <c r="E12" s="68">
        <v>128160</v>
      </c>
      <c r="F12" s="68">
        <v>2</v>
      </c>
      <c r="G12" s="68">
        <v>2</v>
      </c>
      <c r="H12" s="68">
        <v>2</v>
      </c>
      <c r="I12" s="68">
        <v>2</v>
      </c>
      <c r="J12" s="68" t="s">
        <v>78</v>
      </c>
      <c r="K12" s="68" t="s">
        <v>78</v>
      </c>
      <c r="L12" s="68" t="s">
        <v>78</v>
      </c>
      <c r="M12" s="68" t="s">
        <v>79</v>
      </c>
      <c r="N12" s="68">
        <v>128160</v>
      </c>
      <c r="O12" s="68">
        <v>128160</v>
      </c>
      <c r="P12" s="68">
        <v>128160</v>
      </c>
      <c r="Q12" s="68">
        <v>128160</v>
      </c>
      <c r="R12" s="68"/>
    </row>
    <row r="13" spans="1:18" ht="21">
      <c r="A13" s="16"/>
      <c r="B13" s="16" t="s">
        <v>66</v>
      </c>
      <c r="C13" s="14">
        <v>4</v>
      </c>
      <c r="D13" s="14">
        <f>D7+D9</f>
        <v>2</v>
      </c>
      <c r="E13" s="140">
        <f>E7+E9</f>
        <v>193080</v>
      </c>
      <c r="F13" s="140">
        <f>F7+F8+F9</f>
        <v>3</v>
      </c>
      <c r="G13" s="140">
        <f>G7+G8+G9</f>
        <v>3</v>
      </c>
      <c r="H13" s="140">
        <f>H7+H8+H9</f>
        <v>3</v>
      </c>
      <c r="I13" s="140">
        <f>I7+I8+I9</f>
        <v>3</v>
      </c>
      <c r="J13" s="140">
        <f>J7+J8+J9</f>
        <v>89520</v>
      </c>
      <c r="K13" s="140">
        <f aca="true" t="shared" si="1" ref="K13:Q13">K7+K8+K9</f>
        <v>12000</v>
      </c>
      <c r="L13" s="140">
        <f t="shared" si="1"/>
        <v>12240</v>
      </c>
      <c r="M13" s="140">
        <f t="shared" si="1"/>
        <v>13320</v>
      </c>
      <c r="N13" s="140">
        <f t="shared" si="1"/>
        <v>282600</v>
      </c>
      <c r="O13" s="140">
        <f t="shared" si="1"/>
        <v>294600</v>
      </c>
      <c r="P13" s="140">
        <f t="shared" si="1"/>
        <v>306840</v>
      </c>
      <c r="Q13" s="140">
        <f t="shared" si="1"/>
        <v>320160</v>
      </c>
      <c r="R13" s="140"/>
    </row>
    <row r="14" spans="1:18" ht="21">
      <c r="A14" s="16"/>
      <c r="B14" s="16" t="s">
        <v>67</v>
      </c>
      <c r="C14" s="14">
        <v>3</v>
      </c>
      <c r="D14" s="14">
        <v>2</v>
      </c>
      <c r="E14" s="140">
        <v>128160</v>
      </c>
      <c r="F14" s="140">
        <f>F11+F12</f>
        <v>3</v>
      </c>
      <c r="G14" s="140">
        <f>G11+G12</f>
        <v>3</v>
      </c>
      <c r="H14" s="140">
        <f>H11+H12</f>
        <v>3</v>
      </c>
      <c r="I14" s="140">
        <f>I11+I12</f>
        <v>3</v>
      </c>
      <c r="J14" s="140" t="s">
        <v>79</v>
      </c>
      <c r="K14" s="140" t="s">
        <v>91</v>
      </c>
      <c r="L14" s="140" t="s">
        <v>79</v>
      </c>
      <c r="M14" s="140" t="s">
        <v>85</v>
      </c>
      <c r="N14" s="140">
        <f>N11+N12</f>
        <v>192240</v>
      </c>
      <c r="O14" s="140">
        <f>O11+O12</f>
        <v>192240</v>
      </c>
      <c r="P14" s="140">
        <f>P11+P12</f>
        <v>192240</v>
      </c>
      <c r="Q14" s="140">
        <f>Q11+Q12</f>
        <v>192240</v>
      </c>
      <c r="R14" s="140"/>
    </row>
    <row r="15" spans="1:18" ht="21">
      <c r="A15" s="16"/>
      <c r="B15" s="14" t="s">
        <v>84</v>
      </c>
      <c r="C15" s="14">
        <f aca="true" t="shared" si="2" ref="C15:M15">SUM(C13:C14)</f>
        <v>7</v>
      </c>
      <c r="D15" s="14">
        <f t="shared" si="2"/>
        <v>4</v>
      </c>
      <c r="E15" s="140">
        <f t="shared" si="2"/>
        <v>321240</v>
      </c>
      <c r="F15" s="140">
        <f t="shared" si="2"/>
        <v>6</v>
      </c>
      <c r="G15" s="140">
        <f t="shared" si="2"/>
        <v>6</v>
      </c>
      <c r="H15" s="140">
        <f t="shared" si="2"/>
        <v>6</v>
      </c>
      <c r="I15" s="140">
        <f t="shared" si="2"/>
        <v>6</v>
      </c>
      <c r="J15" s="140">
        <f t="shared" si="2"/>
        <v>89520</v>
      </c>
      <c r="K15" s="140">
        <f t="shared" si="2"/>
        <v>12000</v>
      </c>
      <c r="L15" s="140">
        <f t="shared" si="2"/>
        <v>12240</v>
      </c>
      <c r="M15" s="140">
        <f t="shared" si="2"/>
        <v>13320</v>
      </c>
      <c r="N15" s="140">
        <f>SUM(N13:N14)</f>
        <v>474840</v>
      </c>
      <c r="O15" s="140">
        <f>SUM(O13:O14)</f>
        <v>486840</v>
      </c>
      <c r="P15" s="140">
        <f>SUM(P13:P14)</f>
        <v>499080</v>
      </c>
      <c r="Q15" s="140">
        <f>SUM(Q13:Q14)</f>
        <v>512400</v>
      </c>
      <c r="R15" s="140"/>
    </row>
    <row r="16" spans="1:18" ht="23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3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3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3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3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3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3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3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3.25">
      <c r="A24" s="289" t="s">
        <v>56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</row>
    <row r="25" spans="1:18" ht="23.25">
      <c r="A25" s="10" t="s">
        <v>1</v>
      </c>
      <c r="B25" s="10" t="s">
        <v>57</v>
      </c>
      <c r="C25" s="5" t="s">
        <v>48</v>
      </c>
      <c r="D25" s="311" t="s">
        <v>59</v>
      </c>
      <c r="E25" s="313"/>
      <c r="F25" s="322" t="s">
        <v>62</v>
      </c>
      <c r="G25" s="323"/>
      <c r="H25" s="323"/>
      <c r="I25" s="324"/>
      <c r="J25" s="311" t="s">
        <v>63</v>
      </c>
      <c r="K25" s="312"/>
      <c r="L25" s="312"/>
      <c r="M25" s="313"/>
      <c r="N25" s="311" t="s">
        <v>64</v>
      </c>
      <c r="O25" s="312"/>
      <c r="P25" s="312"/>
      <c r="Q25" s="313"/>
      <c r="R25" s="10" t="s">
        <v>8</v>
      </c>
    </row>
    <row r="26" spans="1:18" ht="23.25">
      <c r="A26" s="11" t="s">
        <v>2</v>
      </c>
      <c r="B26" s="11"/>
      <c r="C26" s="7" t="s">
        <v>58</v>
      </c>
      <c r="D26" s="15" t="s">
        <v>60</v>
      </c>
      <c r="E26" s="15" t="s">
        <v>61</v>
      </c>
      <c r="F26" s="24">
        <v>2556</v>
      </c>
      <c r="G26" s="24">
        <v>2557</v>
      </c>
      <c r="H26" s="24">
        <v>2558</v>
      </c>
      <c r="I26" s="24">
        <v>2559</v>
      </c>
      <c r="J26" s="24">
        <v>2556</v>
      </c>
      <c r="K26" s="24">
        <v>2557</v>
      </c>
      <c r="L26" s="24">
        <v>2558</v>
      </c>
      <c r="M26" s="24">
        <v>2559</v>
      </c>
      <c r="N26" s="24">
        <v>2556</v>
      </c>
      <c r="O26" s="24">
        <v>2557</v>
      </c>
      <c r="P26" s="24">
        <v>2558</v>
      </c>
      <c r="Q26" s="24">
        <v>2559</v>
      </c>
      <c r="R26" s="11"/>
    </row>
    <row r="27" spans="1:18" ht="23.25">
      <c r="A27" s="8"/>
      <c r="B27" s="43" t="s">
        <v>25</v>
      </c>
      <c r="C27" s="17"/>
      <c r="D27" s="8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ht="23.25">
      <c r="A28" s="8"/>
      <c r="B28" s="44" t="s">
        <v>12</v>
      </c>
      <c r="C28" s="17"/>
      <c r="D28" s="8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ht="23.25">
      <c r="A29" s="46">
        <v>1</v>
      </c>
      <c r="B29" s="45" t="s">
        <v>26</v>
      </c>
      <c r="C29" s="46">
        <v>1</v>
      </c>
      <c r="D29" s="46">
        <v>1</v>
      </c>
      <c r="E29" s="64">
        <v>118920</v>
      </c>
      <c r="F29" s="64">
        <v>1</v>
      </c>
      <c r="G29" s="64">
        <v>1</v>
      </c>
      <c r="H29" s="64">
        <v>1</v>
      </c>
      <c r="I29" s="64">
        <v>1</v>
      </c>
      <c r="J29" s="64">
        <v>4440</v>
      </c>
      <c r="K29" s="64">
        <v>5760</v>
      </c>
      <c r="L29" s="64">
        <v>5040</v>
      </c>
      <c r="M29" s="64">
        <v>5400</v>
      </c>
      <c r="N29" s="64">
        <f>E29+J29</f>
        <v>123360</v>
      </c>
      <c r="O29" s="64">
        <f>N29+K29</f>
        <v>129120</v>
      </c>
      <c r="P29" s="64">
        <f>O29+L29</f>
        <v>134160</v>
      </c>
      <c r="Q29" s="64">
        <f>P29+M29</f>
        <v>139560</v>
      </c>
      <c r="R29" s="64"/>
    </row>
    <row r="30" spans="1:18" ht="23.25">
      <c r="A30" s="17"/>
      <c r="B30" s="44" t="s">
        <v>21</v>
      </c>
      <c r="C30" s="17"/>
      <c r="D30" s="17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23.25">
      <c r="A31" s="11">
        <v>2</v>
      </c>
      <c r="B31" s="9" t="s">
        <v>27</v>
      </c>
      <c r="C31" s="11">
        <v>1</v>
      </c>
      <c r="D31" s="11">
        <v>1</v>
      </c>
      <c r="E31" s="58">
        <v>64080</v>
      </c>
      <c r="F31" s="58">
        <v>1</v>
      </c>
      <c r="G31" s="58">
        <v>1</v>
      </c>
      <c r="H31" s="58">
        <v>1</v>
      </c>
      <c r="I31" s="58">
        <v>1</v>
      </c>
      <c r="J31" s="58" t="s">
        <v>78</v>
      </c>
      <c r="K31" s="58" t="s">
        <v>78</v>
      </c>
      <c r="L31" s="58" t="s">
        <v>78</v>
      </c>
      <c r="M31" s="58" t="s">
        <v>78</v>
      </c>
      <c r="N31" s="58">
        <v>64080</v>
      </c>
      <c r="O31" s="58">
        <v>64080</v>
      </c>
      <c r="P31" s="58">
        <v>64080</v>
      </c>
      <c r="Q31" s="58">
        <v>64080</v>
      </c>
      <c r="R31" s="63"/>
    </row>
    <row r="32" spans="1:18" ht="23.25">
      <c r="A32" s="82"/>
      <c r="B32" s="82" t="s">
        <v>66</v>
      </c>
      <c r="C32" s="83">
        <v>1</v>
      </c>
      <c r="D32" s="83">
        <v>1</v>
      </c>
      <c r="E32" s="84">
        <v>118920</v>
      </c>
      <c r="F32" s="84">
        <v>1</v>
      </c>
      <c r="G32" s="84">
        <v>1</v>
      </c>
      <c r="H32" s="84">
        <v>1</v>
      </c>
      <c r="I32" s="84">
        <v>1</v>
      </c>
      <c r="J32" s="84">
        <v>4440</v>
      </c>
      <c r="K32" s="84">
        <v>5760</v>
      </c>
      <c r="L32" s="84">
        <v>5040</v>
      </c>
      <c r="M32" s="84">
        <v>5400</v>
      </c>
      <c r="N32" s="84">
        <f>E32+J32</f>
        <v>123360</v>
      </c>
      <c r="O32" s="84">
        <f>N32+K32</f>
        <v>129120</v>
      </c>
      <c r="P32" s="84">
        <f>O32+L32</f>
        <v>134160</v>
      </c>
      <c r="Q32" s="84">
        <f>P32+M32</f>
        <v>139560</v>
      </c>
      <c r="R32" s="73"/>
    </row>
    <row r="33" spans="1:18" ht="23.25">
      <c r="A33" s="65"/>
      <c r="B33" s="65" t="s">
        <v>67</v>
      </c>
      <c r="C33" s="43">
        <v>1</v>
      </c>
      <c r="D33" s="43">
        <v>1</v>
      </c>
      <c r="E33" s="66">
        <v>64080</v>
      </c>
      <c r="F33" s="66">
        <v>1</v>
      </c>
      <c r="G33" s="66">
        <v>1</v>
      </c>
      <c r="H33" s="66">
        <v>1</v>
      </c>
      <c r="I33" s="66">
        <v>1</v>
      </c>
      <c r="J33" s="66" t="s">
        <v>77</v>
      </c>
      <c r="K33" s="66" t="s">
        <v>77</v>
      </c>
      <c r="L33" s="66" t="s">
        <v>78</v>
      </c>
      <c r="M33" s="66" t="s">
        <v>78</v>
      </c>
      <c r="N33" s="66">
        <v>64080</v>
      </c>
      <c r="O33" s="66">
        <v>64080</v>
      </c>
      <c r="P33" s="66">
        <v>64080</v>
      </c>
      <c r="Q33" s="66">
        <v>64080</v>
      </c>
      <c r="R33" s="63"/>
    </row>
    <row r="34" spans="1:18" ht="23.25">
      <c r="A34" s="34"/>
      <c r="B34" s="34" t="s">
        <v>86</v>
      </c>
      <c r="C34" s="34">
        <f aca="true" t="shared" si="3" ref="C34:I34">SUM(C32:C33)</f>
        <v>2</v>
      </c>
      <c r="D34" s="34">
        <f t="shared" si="3"/>
        <v>2</v>
      </c>
      <c r="E34" s="75">
        <f t="shared" si="3"/>
        <v>183000</v>
      </c>
      <c r="F34" s="75">
        <f t="shared" si="3"/>
        <v>2</v>
      </c>
      <c r="G34" s="75">
        <f t="shared" si="3"/>
        <v>2</v>
      </c>
      <c r="H34" s="75">
        <f t="shared" si="3"/>
        <v>2</v>
      </c>
      <c r="I34" s="75">
        <f t="shared" si="3"/>
        <v>2</v>
      </c>
      <c r="J34" s="75">
        <f aca="true" t="shared" si="4" ref="J34:Q34">SUM(J32:J33)</f>
        <v>4440</v>
      </c>
      <c r="K34" s="75">
        <f t="shared" si="4"/>
        <v>5760</v>
      </c>
      <c r="L34" s="75">
        <f t="shared" si="4"/>
        <v>5040</v>
      </c>
      <c r="M34" s="75">
        <f t="shared" si="4"/>
        <v>5400</v>
      </c>
      <c r="N34" s="75">
        <f t="shared" si="4"/>
        <v>187440</v>
      </c>
      <c r="O34" s="75">
        <f t="shared" si="4"/>
        <v>193200</v>
      </c>
      <c r="P34" s="75">
        <f t="shared" si="4"/>
        <v>198240</v>
      </c>
      <c r="Q34" s="75">
        <f t="shared" si="4"/>
        <v>203640</v>
      </c>
      <c r="R34" s="74"/>
    </row>
    <row r="35" spans="1:18" ht="23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3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3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3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3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3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3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3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3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3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3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3.25">
      <c r="A46" s="289" t="s">
        <v>56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</row>
    <row r="47" spans="1:18" ht="23.25">
      <c r="A47" s="10" t="s">
        <v>1</v>
      </c>
      <c r="B47" s="10" t="s">
        <v>57</v>
      </c>
      <c r="C47" s="5" t="s">
        <v>48</v>
      </c>
      <c r="D47" s="311" t="s">
        <v>59</v>
      </c>
      <c r="E47" s="313"/>
      <c r="F47" s="322" t="s">
        <v>62</v>
      </c>
      <c r="G47" s="323"/>
      <c r="H47" s="323"/>
      <c r="I47" s="324"/>
      <c r="J47" s="311" t="s">
        <v>63</v>
      </c>
      <c r="K47" s="312"/>
      <c r="L47" s="312"/>
      <c r="M47" s="313"/>
      <c r="N47" s="311" t="s">
        <v>64</v>
      </c>
      <c r="O47" s="312"/>
      <c r="P47" s="312"/>
      <c r="Q47" s="313"/>
      <c r="R47" s="5" t="s">
        <v>8</v>
      </c>
    </row>
    <row r="48" spans="1:18" ht="23.25">
      <c r="A48" s="11" t="s">
        <v>2</v>
      </c>
      <c r="B48" s="11"/>
      <c r="C48" s="7" t="s">
        <v>58</v>
      </c>
      <c r="D48" s="15" t="s">
        <v>60</v>
      </c>
      <c r="E48" s="24" t="s">
        <v>61</v>
      </c>
      <c r="F48" s="24">
        <v>2556</v>
      </c>
      <c r="G48" s="24">
        <v>2557</v>
      </c>
      <c r="H48" s="24">
        <v>2558</v>
      </c>
      <c r="I48" s="24">
        <v>2559</v>
      </c>
      <c r="J48" s="24">
        <v>2556</v>
      </c>
      <c r="K48" s="24">
        <v>2557</v>
      </c>
      <c r="L48" s="24">
        <v>2558</v>
      </c>
      <c r="M48" s="24">
        <v>2559</v>
      </c>
      <c r="N48" s="24">
        <v>2556</v>
      </c>
      <c r="O48" s="24">
        <v>2557</v>
      </c>
      <c r="P48" s="24">
        <v>2558</v>
      </c>
      <c r="Q48" s="24">
        <v>2559</v>
      </c>
      <c r="R48" s="11"/>
    </row>
    <row r="49" spans="1:18" ht="23.25">
      <c r="A49" s="8"/>
      <c r="B49" s="43" t="s">
        <v>28</v>
      </c>
      <c r="C49" s="17"/>
      <c r="D49" s="8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23.25">
      <c r="A50" s="12"/>
      <c r="B50" s="44" t="s">
        <v>12</v>
      </c>
      <c r="C50" s="17"/>
      <c r="D50" s="17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23.25">
      <c r="A51" s="46">
        <v>1</v>
      </c>
      <c r="B51" s="45" t="s">
        <v>29</v>
      </c>
      <c r="C51" s="46">
        <v>1</v>
      </c>
      <c r="D51" s="46">
        <v>1</v>
      </c>
      <c r="E51" s="64">
        <v>91680</v>
      </c>
      <c r="F51" s="64">
        <v>1</v>
      </c>
      <c r="G51" s="64">
        <v>1</v>
      </c>
      <c r="H51" s="64">
        <v>1</v>
      </c>
      <c r="I51" s="64">
        <v>1</v>
      </c>
      <c r="J51" s="64">
        <v>3720</v>
      </c>
      <c r="K51" s="64">
        <v>3720</v>
      </c>
      <c r="L51" s="64">
        <v>3960</v>
      </c>
      <c r="M51" s="64">
        <v>4560</v>
      </c>
      <c r="N51" s="64">
        <f>E51+J51</f>
        <v>95400</v>
      </c>
      <c r="O51" s="64">
        <f>N51+K51</f>
        <v>99120</v>
      </c>
      <c r="P51" s="64">
        <f>O51+L51</f>
        <v>103080</v>
      </c>
      <c r="Q51" s="64">
        <f>P51+M51</f>
        <v>107640</v>
      </c>
      <c r="R51" s="64"/>
    </row>
    <row r="52" spans="1:18" ht="23.25">
      <c r="A52" s="17"/>
      <c r="B52" s="44" t="s">
        <v>21</v>
      </c>
      <c r="C52" s="17"/>
      <c r="D52" s="17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23.25">
      <c r="A53" s="46">
        <v>2</v>
      </c>
      <c r="B53" s="45" t="s">
        <v>30</v>
      </c>
      <c r="C53" s="46">
        <v>14</v>
      </c>
      <c r="D53" s="46">
        <v>10</v>
      </c>
      <c r="E53" s="64">
        <v>640800</v>
      </c>
      <c r="F53" s="64">
        <v>12</v>
      </c>
      <c r="G53" s="64">
        <v>12</v>
      </c>
      <c r="H53" s="64">
        <v>12</v>
      </c>
      <c r="I53" s="64">
        <v>12</v>
      </c>
      <c r="J53" s="64" t="s">
        <v>79</v>
      </c>
      <c r="K53" s="64" t="s">
        <v>78</v>
      </c>
      <c r="L53" s="88" t="s">
        <v>77</v>
      </c>
      <c r="M53" s="88" t="s">
        <v>79</v>
      </c>
      <c r="N53" s="64">
        <v>768960</v>
      </c>
      <c r="O53" s="64">
        <v>768960</v>
      </c>
      <c r="P53" s="64">
        <v>768960</v>
      </c>
      <c r="Q53" s="64">
        <v>768960</v>
      </c>
      <c r="R53" s="79"/>
    </row>
    <row r="54" spans="1:18" ht="23.25">
      <c r="A54" s="17">
        <v>3</v>
      </c>
      <c r="B54" s="8" t="s">
        <v>31</v>
      </c>
      <c r="C54" s="49">
        <v>3</v>
      </c>
      <c r="D54" s="49">
        <v>3</v>
      </c>
      <c r="E54" s="85">
        <v>192240</v>
      </c>
      <c r="F54" s="85">
        <v>3</v>
      </c>
      <c r="G54" s="85">
        <v>3</v>
      </c>
      <c r="H54" s="85">
        <v>3</v>
      </c>
      <c r="I54" s="85">
        <v>3</v>
      </c>
      <c r="J54" s="85" t="s">
        <v>79</v>
      </c>
      <c r="K54" s="85" t="s">
        <v>78</v>
      </c>
      <c r="L54" s="85" t="s">
        <v>78</v>
      </c>
      <c r="M54" s="85" t="s">
        <v>85</v>
      </c>
      <c r="N54" s="85">
        <v>192240</v>
      </c>
      <c r="O54" s="85">
        <v>192240</v>
      </c>
      <c r="P54" s="85">
        <v>192240</v>
      </c>
      <c r="Q54" s="85">
        <v>192240</v>
      </c>
      <c r="R54" s="77"/>
    </row>
    <row r="55" spans="1:18" ht="23.25">
      <c r="A55" s="16"/>
      <c r="B55" s="35" t="s">
        <v>66</v>
      </c>
      <c r="C55" s="80">
        <v>1</v>
      </c>
      <c r="D55" s="80">
        <v>1</v>
      </c>
      <c r="E55" s="81">
        <v>91680</v>
      </c>
      <c r="F55" s="81">
        <v>1</v>
      </c>
      <c r="G55" s="81">
        <v>1</v>
      </c>
      <c r="H55" s="81">
        <v>1</v>
      </c>
      <c r="I55" s="81">
        <v>1</v>
      </c>
      <c r="J55" s="81">
        <v>3720</v>
      </c>
      <c r="K55" s="81">
        <v>3720</v>
      </c>
      <c r="L55" s="81">
        <v>3960</v>
      </c>
      <c r="M55" s="81">
        <v>4560</v>
      </c>
      <c r="N55" s="81">
        <f>E55+J55</f>
        <v>95400</v>
      </c>
      <c r="O55" s="81">
        <f>N55+K55</f>
        <v>99120</v>
      </c>
      <c r="P55" s="81">
        <f>O55+L55</f>
        <v>103080</v>
      </c>
      <c r="Q55" s="81">
        <f>P55+M55</f>
        <v>107640</v>
      </c>
      <c r="R55" s="90"/>
    </row>
    <row r="56" spans="1:18" ht="23.25">
      <c r="A56" s="70"/>
      <c r="B56" s="86" t="s">
        <v>67</v>
      </c>
      <c r="C56" s="34">
        <f aca="true" t="shared" si="5" ref="C56:I56">C53+C54</f>
        <v>17</v>
      </c>
      <c r="D56" s="34">
        <f t="shared" si="5"/>
        <v>13</v>
      </c>
      <c r="E56" s="89">
        <f t="shared" si="5"/>
        <v>833040</v>
      </c>
      <c r="F56" s="87">
        <f t="shared" si="5"/>
        <v>15</v>
      </c>
      <c r="G56" s="87">
        <f t="shared" si="5"/>
        <v>15</v>
      </c>
      <c r="H56" s="87">
        <f t="shared" si="5"/>
        <v>15</v>
      </c>
      <c r="I56" s="87">
        <f t="shared" si="5"/>
        <v>15</v>
      </c>
      <c r="J56" s="69" t="s">
        <v>79</v>
      </c>
      <c r="K56" s="69" t="s">
        <v>78</v>
      </c>
      <c r="L56" s="140" t="s">
        <v>79</v>
      </c>
      <c r="M56" s="140" t="s">
        <v>85</v>
      </c>
      <c r="N56" s="89">
        <f>N53+N54</f>
        <v>961200</v>
      </c>
      <c r="O56" s="89">
        <f>O53+O54</f>
        <v>961200</v>
      </c>
      <c r="P56" s="89">
        <f>P53+P54</f>
        <v>961200</v>
      </c>
      <c r="Q56" s="89">
        <f>Q53+Q54</f>
        <v>961200</v>
      </c>
      <c r="R56" s="91"/>
    </row>
    <row r="57" spans="1:18" ht="23.25">
      <c r="A57" s="70"/>
      <c r="B57" s="86" t="s">
        <v>87</v>
      </c>
      <c r="C57" s="34">
        <f aca="true" t="shared" si="6" ref="C57:I57">SUM(C55:C56)</f>
        <v>18</v>
      </c>
      <c r="D57" s="34">
        <f t="shared" si="6"/>
        <v>14</v>
      </c>
      <c r="E57" s="89">
        <f t="shared" si="6"/>
        <v>924720</v>
      </c>
      <c r="F57" s="87">
        <f t="shared" si="6"/>
        <v>16</v>
      </c>
      <c r="G57" s="87">
        <f t="shared" si="6"/>
        <v>16</v>
      </c>
      <c r="H57" s="87">
        <f t="shared" si="6"/>
        <v>16</v>
      </c>
      <c r="I57" s="87">
        <f t="shared" si="6"/>
        <v>16</v>
      </c>
      <c r="J57" s="87">
        <f aca="true" t="shared" si="7" ref="J57:Q57">SUM(J55:J56)</f>
        <v>3720</v>
      </c>
      <c r="K57" s="87">
        <f t="shared" si="7"/>
        <v>3720</v>
      </c>
      <c r="L57" s="89">
        <f t="shared" si="7"/>
        <v>3960</v>
      </c>
      <c r="M57" s="89">
        <f t="shared" si="7"/>
        <v>4560</v>
      </c>
      <c r="N57" s="89">
        <f t="shared" si="7"/>
        <v>1056600</v>
      </c>
      <c r="O57" s="89">
        <f t="shared" si="7"/>
        <v>1060320</v>
      </c>
      <c r="P57" s="89">
        <f t="shared" si="7"/>
        <v>1064280</v>
      </c>
      <c r="Q57" s="89">
        <f t="shared" si="7"/>
        <v>1068840</v>
      </c>
      <c r="R57" s="173"/>
    </row>
    <row r="58" spans="1:18" ht="23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3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3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3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3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3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3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3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3.25">
      <c r="A68" s="289" t="s">
        <v>56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</row>
    <row r="69" spans="1:18" ht="23.25">
      <c r="A69" s="10" t="s">
        <v>1</v>
      </c>
      <c r="B69" s="10" t="s">
        <v>57</v>
      </c>
      <c r="C69" s="5" t="s">
        <v>48</v>
      </c>
      <c r="D69" s="311" t="s">
        <v>59</v>
      </c>
      <c r="E69" s="313"/>
      <c r="F69" s="322" t="s">
        <v>62</v>
      </c>
      <c r="G69" s="323"/>
      <c r="H69" s="323"/>
      <c r="I69" s="324"/>
      <c r="J69" s="311" t="s">
        <v>63</v>
      </c>
      <c r="K69" s="312"/>
      <c r="L69" s="312"/>
      <c r="M69" s="313"/>
      <c r="N69" s="311" t="s">
        <v>64</v>
      </c>
      <c r="O69" s="312"/>
      <c r="P69" s="312"/>
      <c r="Q69" s="313"/>
      <c r="R69" s="5" t="s">
        <v>8</v>
      </c>
    </row>
    <row r="70" spans="1:18" ht="23.25">
      <c r="A70" s="11" t="s">
        <v>2</v>
      </c>
      <c r="B70" s="11"/>
      <c r="C70" s="7" t="s">
        <v>58</v>
      </c>
      <c r="D70" s="15" t="s">
        <v>60</v>
      </c>
      <c r="E70" s="24" t="s">
        <v>61</v>
      </c>
      <c r="F70" s="24">
        <v>2556</v>
      </c>
      <c r="G70" s="24">
        <v>2557</v>
      </c>
      <c r="H70" s="24">
        <v>2558</v>
      </c>
      <c r="I70" s="24">
        <v>2559</v>
      </c>
      <c r="J70" s="24">
        <v>2556</v>
      </c>
      <c r="K70" s="24">
        <v>2557</v>
      </c>
      <c r="L70" s="24">
        <v>2558</v>
      </c>
      <c r="M70" s="24">
        <v>2559</v>
      </c>
      <c r="N70" s="24">
        <v>2556</v>
      </c>
      <c r="O70" s="24">
        <v>2557</v>
      </c>
      <c r="P70" s="24">
        <v>2558</v>
      </c>
      <c r="Q70" s="24">
        <v>2559</v>
      </c>
      <c r="R70" s="11"/>
    </row>
    <row r="71" spans="1:18" ht="23.25">
      <c r="A71" s="8"/>
      <c r="B71" s="43" t="s">
        <v>44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8"/>
    </row>
    <row r="72" spans="1:18" ht="23.25">
      <c r="A72" s="8"/>
      <c r="B72" s="44" t="s">
        <v>12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23.25">
      <c r="A73" s="46">
        <v>1</v>
      </c>
      <c r="B73" s="45" t="s">
        <v>37</v>
      </c>
      <c r="C73" s="46">
        <v>9</v>
      </c>
      <c r="D73" s="46">
        <v>7</v>
      </c>
      <c r="E73" s="64">
        <v>919920</v>
      </c>
      <c r="F73" s="46">
        <v>9</v>
      </c>
      <c r="G73" s="46">
        <v>9</v>
      </c>
      <c r="H73" s="46">
        <v>9</v>
      </c>
      <c r="I73" s="46">
        <v>9</v>
      </c>
      <c r="J73" s="64">
        <v>233760</v>
      </c>
      <c r="K73" s="64">
        <v>43320</v>
      </c>
      <c r="L73" s="64">
        <v>43440</v>
      </c>
      <c r="M73" s="64">
        <v>43800</v>
      </c>
      <c r="N73" s="88">
        <f>E73+J73</f>
        <v>1153680</v>
      </c>
      <c r="O73" s="88">
        <f aca="true" t="shared" si="8" ref="O73:Q76">N73+K73</f>
        <v>1197000</v>
      </c>
      <c r="P73" s="88">
        <f t="shared" si="8"/>
        <v>1240440</v>
      </c>
      <c r="Q73" s="88">
        <f t="shared" si="8"/>
        <v>1284240</v>
      </c>
      <c r="R73" s="45"/>
    </row>
    <row r="74" spans="1:18" ht="23.25">
      <c r="A74" s="47">
        <v>2</v>
      </c>
      <c r="B74" s="42" t="s">
        <v>36</v>
      </c>
      <c r="C74" s="47">
        <v>1</v>
      </c>
      <c r="D74" s="47">
        <v>1</v>
      </c>
      <c r="E74" s="57">
        <v>119400</v>
      </c>
      <c r="F74" s="47">
        <v>1</v>
      </c>
      <c r="G74" s="47">
        <v>1</v>
      </c>
      <c r="H74" s="47">
        <v>1</v>
      </c>
      <c r="I74" s="47">
        <v>1</v>
      </c>
      <c r="J74" s="57">
        <v>4800</v>
      </c>
      <c r="K74" s="57">
        <v>4920</v>
      </c>
      <c r="L74" s="57">
        <v>5040</v>
      </c>
      <c r="M74" s="57">
        <v>5400</v>
      </c>
      <c r="N74" s="57">
        <f>E74+J74</f>
        <v>124200</v>
      </c>
      <c r="O74" s="57">
        <f t="shared" si="8"/>
        <v>129120</v>
      </c>
      <c r="P74" s="57">
        <f t="shared" si="8"/>
        <v>134160</v>
      </c>
      <c r="Q74" s="57">
        <f t="shared" si="8"/>
        <v>139560</v>
      </c>
      <c r="R74" s="42"/>
    </row>
    <row r="75" spans="1:18" ht="23.25">
      <c r="A75" s="47">
        <v>3</v>
      </c>
      <c r="B75" s="42" t="s">
        <v>90</v>
      </c>
      <c r="C75" s="47">
        <v>1</v>
      </c>
      <c r="D75" s="47">
        <v>1</v>
      </c>
      <c r="E75" s="57">
        <v>75240</v>
      </c>
      <c r="F75" s="47">
        <v>1</v>
      </c>
      <c r="G75" s="47">
        <v>1</v>
      </c>
      <c r="H75" s="47">
        <v>1</v>
      </c>
      <c r="I75" s="47">
        <v>1</v>
      </c>
      <c r="J75" s="57">
        <v>3120</v>
      </c>
      <c r="K75" s="57">
        <v>3120</v>
      </c>
      <c r="L75" s="57">
        <v>3120</v>
      </c>
      <c r="M75" s="57">
        <v>3360</v>
      </c>
      <c r="N75" s="57">
        <f>E75+J75</f>
        <v>78360</v>
      </c>
      <c r="O75" s="57">
        <f t="shared" si="8"/>
        <v>81480</v>
      </c>
      <c r="P75" s="57">
        <f t="shared" si="8"/>
        <v>84600</v>
      </c>
      <c r="Q75" s="57">
        <f t="shared" si="8"/>
        <v>87960</v>
      </c>
      <c r="R75" s="42"/>
    </row>
    <row r="76" spans="1:18" ht="23.25">
      <c r="A76" s="47">
        <v>4</v>
      </c>
      <c r="B76" s="42" t="s">
        <v>33</v>
      </c>
      <c r="C76" s="47">
        <v>1</v>
      </c>
      <c r="D76" s="47">
        <v>1</v>
      </c>
      <c r="E76" s="57">
        <v>75240</v>
      </c>
      <c r="F76" s="47">
        <v>1</v>
      </c>
      <c r="G76" s="47">
        <v>1</v>
      </c>
      <c r="H76" s="47">
        <v>1</v>
      </c>
      <c r="I76" s="47">
        <v>1</v>
      </c>
      <c r="J76" s="57">
        <v>3120</v>
      </c>
      <c r="K76" s="57">
        <v>3120</v>
      </c>
      <c r="L76" s="57">
        <v>3120</v>
      </c>
      <c r="M76" s="57">
        <v>3360</v>
      </c>
      <c r="N76" s="57">
        <f>E76+J76</f>
        <v>78360</v>
      </c>
      <c r="O76" s="57">
        <f t="shared" si="8"/>
        <v>81480</v>
      </c>
      <c r="P76" s="57">
        <f t="shared" si="8"/>
        <v>84600</v>
      </c>
      <c r="Q76" s="57">
        <f t="shared" si="8"/>
        <v>87960</v>
      </c>
      <c r="R76" s="42"/>
    </row>
    <row r="77" spans="1:18" ht="23.25" hidden="1">
      <c r="A77" s="47"/>
      <c r="B77" s="60"/>
      <c r="C77" s="47"/>
      <c r="D77" s="47"/>
      <c r="E77" s="57"/>
      <c r="F77" s="42"/>
      <c r="G77" s="42"/>
      <c r="H77" s="42"/>
      <c r="I77" s="42"/>
      <c r="J77" s="57"/>
      <c r="K77" s="57"/>
      <c r="L77" s="57"/>
      <c r="M77" s="57"/>
      <c r="N77" s="57"/>
      <c r="O77" s="57"/>
      <c r="P77" s="57"/>
      <c r="Q77" s="57"/>
      <c r="R77" s="6"/>
    </row>
    <row r="78" spans="1:18" ht="23.25">
      <c r="A78" s="67"/>
      <c r="B78" s="44" t="s">
        <v>21</v>
      </c>
      <c r="C78" s="17"/>
      <c r="D78" s="17"/>
      <c r="E78" s="63"/>
      <c r="F78" s="8"/>
      <c r="G78" s="8"/>
      <c r="H78" s="8"/>
      <c r="I78" s="8"/>
      <c r="J78" s="63"/>
      <c r="K78" s="63"/>
      <c r="L78" s="63"/>
      <c r="M78" s="63"/>
      <c r="N78" s="63"/>
      <c r="O78" s="63"/>
      <c r="P78" s="63"/>
      <c r="Q78" s="63"/>
      <c r="R78" s="8"/>
    </row>
    <row r="79" spans="1:18" ht="23.25">
      <c r="A79" s="46">
        <v>5</v>
      </c>
      <c r="B79" s="45" t="s">
        <v>23</v>
      </c>
      <c r="C79" s="46">
        <v>1</v>
      </c>
      <c r="D79" s="46">
        <v>1</v>
      </c>
      <c r="E79" s="64">
        <v>64080</v>
      </c>
      <c r="F79" s="46">
        <v>1</v>
      </c>
      <c r="G79" s="46">
        <v>1</v>
      </c>
      <c r="H79" s="46">
        <v>1</v>
      </c>
      <c r="I79" s="46">
        <v>1</v>
      </c>
      <c r="J79" s="64" t="s">
        <v>78</v>
      </c>
      <c r="K79" s="64" t="s">
        <v>78</v>
      </c>
      <c r="L79" s="64" t="s">
        <v>78</v>
      </c>
      <c r="M79" s="64" t="s">
        <v>78</v>
      </c>
      <c r="N79" s="64">
        <v>64080</v>
      </c>
      <c r="O79" s="64">
        <v>64080</v>
      </c>
      <c r="P79" s="64">
        <v>64080</v>
      </c>
      <c r="Q79" s="64">
        <v>64080</v>
      </c>
      <c r="R79" s="45"/>
    </row>
    <row r="80" spans="1:18" ht="23.25">
      <c r="A80" s="47">
        <v>6</v>
      </c>
      <c r="B80" s="42" t="s">
        <v>30</v>
      </c>
      <c r="C80" s="47">
        <v>3</v>
      </c>
      <c r="D80" s="47">
        <v>2</v>
      </c>
      <c r="E80" s="57">
        <v>128160</v>
      </c>
      <c r="F80" s="47">
        <v>3</v>
      </c>
      <c r="G80" s="47">
        <v>3</v>
      </c>
      <c r="H80" s="47">
        <v>3</v>
      </c>
      <c r="I80" s="47">
        <v>3</v>
      </c>
      <c r="J80" s="57">
        <v>64080</v>
      </c>
      <c r="K80" s="57">
        <v>64080</v>
      </c>
      <c r="L80" s="57">
        <v>64080</v>
      </c>
      <c r="M80" s="57">
        <v>64080</v>
      </c>
      <c r="N80" s="57">
        <v>192240</v>
      </c>
      <c r="O80" s="57">
        <v>192240</v>
      </c>
      <c r="P80" s="57">
        <v>192240</v>
      </c>
      <c r="Q80" s="152">
        <v>192240</v>
      </c>
      <c r="R80" s="42"/>
    </row>
    <row r="81" spans="1:18" ht="23.25">
      <c r="A81" s="8"/>
      <c r="B81" s="141" t="s">
        <v>66</v>
      </c>
      <c r="C81" s="14">
        <f>C73+C74+C75+C76+C77</f>
        <v>12</v>
      </c>
      <c r="D81" s="14">
        <f>D73+D74+D75+D76</f>
        <v>10</v>
      </c>
      <c r="E81" s="89">
        <f>E73+E74+E76</f>
        <v>1114560</v>
      </c>
      <c r="F81" s="14">
        <f>F73+F74+F75+F76</f>
        <v>12</v>
      </c>
      <c r="G81" s="14">
        <f>G73+G74+G75+G76</f>
        <v>12</v>
      </c>
      <c r="H81" s="14">
        <f>H73+H74+H75+H76</f>
        <v>12</v>
      </c>
      <c r="I81" s="14">
        <f>I73+I74+I75+I76</f>
        <v>12</v>
      </c>
      <c r="J81" s="89">
        <f aca="true" t="shared" si="9" ref="J81:Q81">J73+J74+J76</f>
        <v>241680</v>
      </c>
      <c r="K81" s="89">
        <f t="shared" si="9"/>
        <v>51360</v>
      </c>
      <c r="L81" s="89">
        <f t="shared" si="9"/>
        <v>51600</v>
      </c>
      <c r="M81" s="89">
        <f t="shared" si="9"/>
        <v>52560</v>
      </c>
      <c r="N81" s="89">
        <f t="shared" si="9"/>
        <v>1356240</v>
      </c>
      <c r="O81" s="89">
        <f t="shared" si="9"/>
        <v>1407600</v>
      </c>
      <c r="P81" s="89">
        <f t="shared" si="9"/>
        <v>1459200</v>
      </c>
      <c r="Q81" s="144">
        <f t="shared" si="9"/>
        <v>1511760</v>
      </c>
      <c r="R81" s="139"/>
    </row>
    <row r="82" spans="1:18" ht="23.25">
      <c r="A82" s="8"/>
      <c r="B82" s="141" t="s">
        <v>67</v>
      </c>
      <c r="C82" s="14">
        <f>C79+C80</f>
        <v>4</v>
      </c>
      <c r="D82" s="14">
        <f>D79+D80</f>
        <v>3</v>
      </c>
      <c r="E82" s="89">
        <f>E79+E80</f>
        <v>192240</v>
      </c>
      <c r="F82" s="14">
        <v>4</v>
      </c>
      <c r="G82" s="14">
        <v>4</v>
      </c>
      <c r="H82" s="14">
        <v>4</v>
      </c>
      <c r="I82" s="14">
        <v>4</v>
      </c>
      <c r="J82" s="140">
        <v>64080</v>
      </c>
      <c r="K82" s="140">
        <v>64080</v>
      </c>
      <c r="L82" s="140">
        <v>64080</v>
      </c>
      <c r="M82" s="140">
        <v>64080</v>
      </c>
      <c r="N82" s="89">
        <f>N79+N80</f>
        <v>256320</v>
      </c>
      <c r="O82" s="89">
        <f>O79+O80</f>
        <v>256320</v>
      </c>
      <c r="P82" s="89">
        <f>P79+P80</f>
        <v>256320</v>
      </c>
      <c r="Q82" s="89">
        <f>Q79+Q80</f>
        <v>256320</v>
      </c>
      <c r="R82" s="139"/>
    </row>
    <row r="83" spans="1:18" ht="23.25">
      <c r="A83" s="9"/>
      <c r="B83" s="141" t="s">
        <v>88</v>
      </c>
      <c r="C83" s="14">
        <f aca="true" t="shared" si="10" ref="C83:I83">SUM(C81:C82)</f>
        <v>16</v>
      </c>
      <c r="D83" s="14">
        <f t="shared" si="10"/>
        <v>13</v>
      </c>
      <c r="E83" s="89">
        <f t="shared" si="10"/>
        <v>1306800</v>
      </c>
      <c r="F83" s="14">
        <f t="shared" si="10"/>
        <v>16</v>
      </c>
      <c r="G83" s="14">
        <f t="shared" si="10"/>
        <v>16</v>
      </c>
      <c r="H83" s="14">
        <f t="shared" si="10"/>
        <v>16</v>
      </c>
      <c r="I83" s="14">
        <f t="shared" si="10"/>
        <v>16</v>
      </c>
      <c r="J83" s="89">
        <f aca="true" t="shared" si="11" ref="J83:Q83">SUM(J81:J82)</f>
        <v>305760</v>
      </c>
      <c r="K83" s="89">
        <f t="shared" si="11"/>
        <v>115440</v>
      </c>
      <c r="L83" s="89">
        <f t="shared" si="11"/>
        <v>115680</v>
      </c>
      <c r="M83" s="89">
        <f t="shared" si="11"/>
        <v>116640</v>
      </c>
      <c r="N83" s="89">
        <f t="shared" si="11"/>
        <v>1612560</v>
      </c>
      <c r="O83" s="89">
        <f t="shared" si="11"/>
        <v>1663920</v>
      </c>
      <c r="P83" s="89">
        <f t="shared" si="11"/>
        <v>1715520</v>
      </c>
      <c r="Q83" s="144">
        <f t="shared" si="11"/>
        <v>1768080</v>
      </c>
      <c r="R83" s="139"/>
    </row>
    <row r="84" spans="1:18" ht="23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3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3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3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3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3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3.25">
      <c r="A91" s="289" t="s">
        <v>56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</row>
    <row r="92" spans="1:18" ht="23.25">
      <c r="A92" s="10" t="s">
        <v>1</v>
      </c>
      <c r="B92" s="10" t="s">
        <v>57</v>
      </c>
      <c r="C92" s="5" t="s">
        <v>48</v>
      </c>
      <c r="D92" s="311" t="s">
        <v>59</v>
      </c>
      <c r="E92" s="313"/>
      <c r="F92" s="322" t="s">
        <v>62</v>
      </c>
      <c r="G92" s="323"/>
      <c r="H92" s="323"/>
      <c r="I92" s="324"/>
      <c r="J92" s="311" t="s">
        <v>63</v>
      </c>
      <c r="K92" s="312"/>
      <c r="L92" s="312"/>
      <c r="M92" s="313"/>
      <c r="N92" s="311" t="s">
        <v>64</v>
      </c>
      <c r="O92" s="312"/>
      <c r="P92" s="312"/>
      <c r="Q92" s="313"/>
      <c r="R92" s="5" t="s">
        <v>8</v>
      </c>
    </row>
    <row r="93" spans="1:18" ht="23.25">
      <c r="A93" s="11" t="s">
        <v>2</v>
      </c>
      <c r="B93" s="11"/>
      <c r="C93" s="7" t="s">
        <v>58</v>
      </c>
      <c r="D93" s="15" t="s">
        <v>60</v>
      </c>
      <c r="E93" s="15" t="s">
        <v>61</v>
      </c>
      <c r="F93" s="24">
        <v>2556</v>
      </c>
      <c r="G93" s="24">
        <v>2557</v>
      </c>
      <c r="H93" s="24">
        <v>2558</v>
      </c>
      <c r="I93" s="24">
        <v>2559</v>
      </c>
      <c r="J93" s="24">
        <v>2556</v>
      </c>
      <c r="K93" s="24">
        <v>2557</v>
      </c>
      <c r="L93" s="24">
        <v>2558</v>
      </c>
      <c r="M93" s="24">
        <v>2559</v>
      </c>
      <c r="N93" s="24">
        <v>2556</v>
      </c>
      <c r="O93" s="24">
        <v>2557</v>
      </c>
      <c r="P93" s="24">
        <v>2558</v>
      </c>
      <c r="Q93" s="24">
        <v>2559</v>
      </c>
      <c r="R93" s="11"/>
    </row>
    <row r="94" spans="1:18" ht="23.25">
      <c r="A94" s="99"/>
      <c r="B94" s="43" t="s">
        <v>38</v>
      </c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20" ht="23.25">
      <c r="A95" s="8"/>
      <c r="B95" s="44" t="s">
        <v>21</v>
      </c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T95" s="137"/>
    </row>
    <row r="96" spans="1:18" ht="23.25">
      <c r="A96" s="46">
        <v>1</v>
      </c>
      <c r="B96" s="45" t="s">
        <v>40</v>
      </c>
      <c r="C96" s="46">
        <v>1</v>
      </c>
      <c r="D96" s="46">
        <v>1</v>
      </c>
      <c r="E96" s="64">
        <v>64080</v>
      </c>
      <c r="F96" s="64">
        <v>1</v>
      </c>
      <c r="G96" s="64">
        <v>1</v>
      </c>
      <c r="H96" s="64">
        <v>1</v>
      </c>
      <c r="I96" s="64">
        <v>1</v>
      </c>
      <c r="J96" s="64" t="s">
        <v>78</v>
      </c>
      <c r="K96" s="64" t="s">
        <v>79</v>
      </c>
      <c r="L96" s="64" t="s">
        <v>78</v>
      </c>
      <c r="M96" s="64" t="s">
        <v>79</v>
      </c>
      <c r="N96" s="64">
        <v>64080</v>
      </c>
      <c r="O96" s="64">
        <v>64080</v>
      </c>
      <c r="P96" s="64">
        <v>64080</v>
      </c>
      <c r="Q96" s="64">
        <v>64080</v>
      </c>
      <c r="R96" s="63"/>
    </row>
    <row r="97" spans="1:18" ht="23.25">
      <c r="A97" s="49">
        <v>2</v>
      </c>
      <c r="B97" s="59" t="s">
        <v>39</v>
      </c>
      <c r="C97" s="67">
        <v>1</v>
      </c>
      <c r="D97" s="114" t="s">
        <v>79</v>
      </c>
      <c r="E97" s="68">
        <v>64080</v>
      </c>
      <c r="F97" s="68">
        <v>1</v>
      </c>
      <c r="G97" s="68">
        <v>1</v>
      </c>
      <c r="H97" s="68">
        <v>1</v>
      </c>
      <c r="I97" s="68">
        <v>1</v>
      </c>
      <c r="J97" s="63" t="s">
        <v>78</v>
      </c>
      <c r="K97" s="63" t="s">
        <v>79</v>
      </c>
      <c r="L97" s="63" t="s">
        <v>78</v>
      </c>
      <c r="M97" s="63" t="s">
        <v>79</v>
      </c>
      <c r="N97" s="68">
        <v>64080</v>
      </c>
      <c r="O97" s="68">
        <v>64080</v>
      </c>
      <c r="P97" s="68">
        <v>64080</v>
      </c>
      <c r="Q97" s="68">
        <v>64080</v>
      </c>
      <c r="R97" s="63"/>
    </row>
    <row r="98" spans="1:18" ht="23.25">
      <c r="A98" s="33"/>
      <c r="B98" s="96" t="s">
        <v>67</v>
      </c>
      <c r="C98" s="28">
        <f>SUM(C96:C97)</f>
        <v>2</v>
      </c>
      <c r="D98" s="28">
        <f>SUM(D96:D97)</f>
        <v>1</v>
      </c>
      <c r="E98" s="97">
        <f>SUM(E96:E97)</f>
        <v>128160</v>
      </c>
      <c r="F98" s="28">
        <v>2</v>
      </c>
      <c r="G98" s="28">
        <v>2</v>
      </c>
      <c r="H98" s="28">
        <v>2</v>
      </c>
      <c r="I98" s="28">
        <v>2</v>
      </c>
      <c r="J98" s="98" t="s">
        <v>78</v>
      </c>
      <c r="K98" s="98" t="s">
        <v>79</v>
      </c>
      <c r="L98" s="98" t="s">
        <v>78</v>
      </c>
      <c r="M98" s="98" t="s">
        <v>79</v>
      </c>
      <c r="N98" s="97">
        <f>SUM(N96:N97)</f>
        <v>128160</v>
      </c>
      <c r="O98" s="97">
        <f>SUM(O96:O97)</f>
        <v>128160</v>
      </c>
      <c r="P98" s="97">
        <f>SUM(P96:P97)</f>
        <v>128160</v>
      </c>
      <c r="Q98" s="142">
        <f>SUM(Q96:Q97)</f>
        <v>128160</v>
      </c>
      <c r="R98" s="99"/>
    </row>
    <row r="99" spans="1:18" ht="23.25">
      <c r="A99" s="9"/>
      <c r="B99" s="34" t="s">
        <v>80</v>
      </c>
      <c r="C99" s="34">
        <v>2</v>
      </c>
      <c r="D99" s="34">
        <v>1</v>
      </c>
      <c r="E99" s="87">
        <v>128160</v>
      </c>
      <c r="F99" s="34">
        <v>2</v>
      </c>
      <c r="G99" s="34">
        <v>2</v>
      </c>
      <c r="H99" s="34">
        <v>2</v>
      </c>
      <c r="I99" s="34">
        <v>2</v>
      </c>
      <c r="J99" s="73" t="s">
        <v>77</v>
      </c>
      <c r="K99" s="73" t="s">
        <v>77</v>
      </c>
      <c r="L99" s="73" t="s">
        <v>77</v>
      </c>
      <c r="M99" s="73" t="s">
        <v>77</v>
      </c>
      <c r="N99" s="87">
        <v>128160</v>
      </c>
      <c r="O99" s="87">
        <v>128160</v>
      </c>
      <c r="P99" s="87">
        <v>128160</v>
      </c>
      <c r="Q99" s="89">
        <v>128160</v>
      </c>
      <c r="R99" s="33"/>
    </row>
    <row r="100" spans="1:24" ht="21">
      <c r="A100" s="23"/>
      <c r="B100" s="23"/>
      <c r="C100" s="19"/>
      <c r="D100" s="19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23"/>
      <c r="S100" s="137"/>
      <c r="T100" s="137"/>
      <c r="U100" s="137"/>
      <c r="V100" s="137"/>
      <c r="W100" s="137"/>
      <c r="X100" s="137"/>
    </row>
    <row r="101" spans="1:24" ht="21">
      <c r="A101" s="23"/>
      <c r="B101" s="23"/>
      <c r="C101" s="19"/>
      <c r="D101" s="19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23"/>
      <c r="S101" s="137"/>
      <c r="T101" s="137"/>
      <c r="U101" s="137"/>
      <c r="V101" s="137"/>
      <c r="W101" s="137"/>
      <c r="X101" s="137"/>
    </row>
    <row r="102" spans="1:24" ht="21">
      <c r="A102" s="23"/>
      <c r="B102" s="23"/>
      <c r="C102" s="19"/>
      <c r="D102" s="19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23"/>
      <c r="S102" s="137"/>
      <c r="T102" s="137"/>
      <c r="U102" s="137"/>
      <c r="V102" s="137"/>
      <c r="W102" s="137"/>
      <c r="X102" s="137"/>
    </row>
    <row r="103" spans="1:24" ht="21">
      <c r="A103" s="18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149"/>
      <c r="O103" s="149"/>
      <c r="P103" s="149"/>
      <c r="Q103" s="149"/>
      <c r="R103" s="23"/>
      <c r="S103" s="137"/>
      <c r="T103" s="137"/>
      <c r="U103" s="137"/>
      <c r="V103" s="137"/>
      <c r="W103" s="137"/>
      <c r="X103" s="137"/>
    </row>
    <row r="104" spans="1:24" ht="21">
      <c r="A104" s="18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149"/>
      <c r="O104" s="150"/>
      <c r="P104" s="150"/>
      <c r="Q104" s="149"/>
      <c r="R104" s="23"/>
      <c r="S104" s="137"/>
      <c r="T104" s="137"/>
      <c r="U104" s="137"/>
      <c r="V104" s="137"/>
      <c r="W104" s="137"/>
      <c r="X104" s="137"/>
    </row>
    <row r="105" spans="1:24" ht="21">
      <c r="A105" s="1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148"/>
      <c r="O105" s="151"/>
      <c r="P105" s="151"/>
      <c r="Q105" s="148"/>
      <c r="R105" s="23"/>
      <c r="S105" s="137"/>
      <c r="T105" s="137"/>
      <c r="U105" s="137"/>
      <c r="V105" s="137"/>
      <c r="W105" s="137"/>
      <c r="X105" s="137"/>
    </row>
    <row r="106" spans="1:24" ht="21">
      <c r="A106" s="18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149"/>
      <c r="O106" s="150"/>
      <c r="P106" s="150"/>
      <c r="Q106" s="149"/>
      <c r="R106" s="149"/>
      <c r="S106" s="137"/>
      <c r="T106" s="137"/>
      <c r="U106" s="137"/>
      <c r="V106" s="137"/>
      <c r="W106" s="137"/>
      <c r="X106" s="137"/>
    </row>
    <row r="107" spans="1:24" ht="21">
      <c r="A107" s="18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19"/>
      <c r="O107" s="19"/>
      <c r="P107" s="19"/>
      <c r="Q107" s="19"/>
      <c r="R107" s="23"/>
      <c r="S107" s="137"/>
      <c r="T107" s="137"/>
      <c r="U107" s="137"/>
      <c r="V107" s="137"/>
      <c r="W107" s="137"/>
      <c r="X107" s="137"/>
    </row>
    <row r="108" spans="1:18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3.2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3.2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3.2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23.2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23.2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8" ht="23.25">
      <c r="A118" s="1"/>
    </row>
    <row r="119" s="1" customFormat="1" ht="23.25"/>
    <row r="120" spans="1:18" ht="23.25">
      <c r="A120" s="289" t="s">
        <v>56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</row>
    <row r="121" spans="1:18" ht="23.25">
      <c r="A121" s="10" t="s">
        <v>1</v>
      </c>
      <c r="B121" s="10" t="s">
        <v>57</v>
      </c>
      <c r="C121" s="5" t="s">
        <v>48</v>
      </c>
      <c r="D121" s="311" t="s">
        <v>59</v>
      </c>
      <c r="E121" s="313"/>
      <c r="F121" s="322" t="s">
        <v>62</v>
      </c>
      <c r="G121" s="323"/>
      <c r="H121" s="323"/>
      <c r="I121" s="324"/>
      <c r="J121" s="311" t="s">
        <v>179</v>
      </c>
      <c r="K121" s="312"/>
      <c r="L121" s="312"/>
      <c r="M121" s="313"/>
      <c r="N121" s="311" t="s">
        <v>180</v>
      </c>
      <c r="O121" s="312"/>
      <c r="P121" s="312"/>
      <c r="Q121" s="313"/>
      <c r="R121" s="5" t="s">
        <v>8</v>
      </c>
    </row>
    <row r="122" spans="1:18" ht="23.25">
      <c r="A122" s="11" t="s">
        <v>2</v>
      </c>
      <c r="B122" s="153"/>
      <c r="C122" s="7" t="s">
        <v>58</v>
      </c>
      <c r="D122" s="15" t="s">
        <v>60</v>
      </c>
      <c r="E122" s="15" t="s">
        <v>61</v>
      </c>
      <c r="F122" s="24">
        <v>2556</v>
      </c>
      <c r="G122" s="24">
        <v>2557</v>
      </c>
      <c r="H122" s="24">
        <v>2558</v>
      </c>
      <c r="I122" s="24">
        <v>2559</v>
      </c>
      <c r="J122" s="24">
        <v>2556</v>
      </c>
      <c r="K122" s="24">
        <v>2557</v>
      </c>
      <c r="L122" s="24">
        <v>2558</v>
      </c>
      <c r="M122" s="24">
        <v>2559</v>
      </c>
      <c r="N122" s="24">
        <v>2556</v>
      </c>
      <c r="O122" s="24">
        <v>2557</v>
      </c>
      <c r="P122" s="24">
        <v>2558</v>
      </c>
      <c r="Q122" s="24">
        <v>2559</v>
      </c>
      <c r="R122" s="11"/>
    </row>
    <row r="123" spans="1:18" ht="23.25">
      <c r="A123" s="124">
        <v>1</v>
      </c>
      <c r="B123" s="40" t="s">
        <v>11</v>
      </c>
      <c r="C123" s="124">
        <v>7</v>
      </c>
      <c r="D123" s="124">
        <v>4</v>
      </c>
      <c r="E123" s="119">
        <v>321240</v>
      </c>
      <c r="F123" s="124">
        <v>6</v>
      </c>
      <c r="G123" s="124">
        <v>6</v>
      </c>
      <c r="H123" s="124">
        <v>6</v>
      </c>
      <c r="I123" s="159">
        <v>6</v>
      </c>
      <c r="J123" s="128">
        <v>89520</v>
      </c>
      <c r="K123" s="128">
        <v>12000</v>
      </c>
      <c r="L123" s="128">
        <v>12240</v>
      </c>
      <c r="M123" s="128">
        <v>13320</v>
      </c>
      <c r="N123" s="128">
        <v>474840</v>
      </c>
      <c r="O123" s="128">
        <v>486840</v>
      </c>
      <c r="P123" s="128">
        <v>499080</v>
      </c>
      <c r="Q123" s="160">
        <v>512400</v>
      </c>
      <c r="R123" s="99"/>
    </row>
    <row r="124" spans="1:18" ht="23.25">
      <c r="A124" s="47">
        <v>2</v>
      </c>
      <c r="B124" s="42" t="s">
        <v>25</v>
      </c>
      <c r="C124" s="47">
        <v>2</v>
      </c>
      <c r="D124" s="47">
        <v>2</v>
      </c>
      <c r="E124" s="57">
        <v>183000</v>
      </c>
      <c r="F124" s="47">
        <v>2</v>
      </c>
      <c r="G124" s="47">
        <v>2</v>
      </c>
      <c r="H124" s="47">
        <v>2</v>
      </c>
      <c r="I124" s="161">
        <v>2</v>
      </c>
      <c r="J124" s="57">
        <v>4440</v>
      </c>
      <c r="K124" s="57">
        <v>5760</v>
      </c>
      <c r="L124" s="57">
        <v>5040</v>
      </c>
      <c r="M124" s="57">
        <v>5400</v>
      </c>
      <c r="N124" s="57">
        <v>187440</v>
      </c>
      <c r="O124" s="57">
        <v>193200</v>
      </c>
      <c r="P124" s="57">
        <v>198240</v>
      </c>
      <c r="Q124" s="152">
        <v>203640</v>
      </c>
      <c r="R124" s="8"/>
    </row>
    <row r="125" spans="1:18" ht="23.25">
      <c r="A125" s="47">
        <v>3</v>
      </c>
      <c r="B125" s="42" t="s">
        <v>125</v>
      </c>
      <c r="C125" s="47">
        <v>18</v>
      </c>
      <c r="D125" s="47">
        <v>14</v>
      </c>
      <c r="E125" s="57">
        <v>924720</v>
      </c>
      <c r="F125" s="47">
        <v>16</v>
      </c>
      <c r="G125" s="47">
        <v>16</v>
      </c>
      <c r="H125" s="47">
        <v>16</v>
      </c>
      <c r="I125" s="161">
        <v>16</v>
      </c>
      <c r="J125" s="57">
        <v>3720</v>
      </c>
      <c r="K125" s="57">
        <v>3720</v>
      </c>
      <c r="L125" s="152">
        <v>3960</v>
      </c>
      <c r="M125" s="152">
        <v>4560</v>
      </c>
      <c r="N125" s="152">
        <v>1056600</v>
      </c>
      <c r="O125" s="152">
        <v>1060320</v>
      </c>
      <c r="P125" s="152">
        <v>1064280</v>
      </c>
      <c r="Q125" s="152">
        <v>1068840</v>
      </c>
      <c r="R125" s="8"/>
    </row>
    <row r="126" spans="1:18" ht="23.25">
      <c r="A126" s="47">
        <v>4</v>
      </c>
      <c r="B126" s="42" t="s">
        <v>44</v>
      </c>
      <c r="C126" s="47">
        <v>16</v>
      </c>
      <c r="D126" s="47">
        <v>13</v>
      </c>
      <c r="E126" s="152">
        <v>1306800</v>
      </c>
      <c r="F126" s="47">
        <v>16</v>
      </c>
      <c r="G126" s="47">
        <v>16</v>
      </c>
      <c r="H126" s="47">
        <v>16</v>
      </c>
      <c r="I126" s="161">
        <v>16</v>
      </c>
      <c r="J126" s="57">
        <v>305760</v>
      </c>
      <c r="K126" s="57">
        <v>115440</v>
      </c>
      <c r="L126" s="152">
        <v>115680</v>
      </c>
      <c r="M126" s="152">
        <v>116640</v>
      </c>
      <c r="N126" s="152">
        <v>1612560</v>
      </c>
      <c r="O126" s="152">
        <v>1663920</v>
      </c>
      <c r="P126" s="152">
        <v>1715520</v>
      </c>
      <c r="Q126" s="162">
        <v>1768080</v>
      </c>
      <c r="R126" s="8"/>
    </row>
    <row r="127" spans="1:18" ht="23.25">
      <c r="A127" s="17">
        <v>5</v>
      </c>
      <c r="B127" s="8" t="s">
        <v>167</v>
      </c>
      <c r="C127" s="17">
        <v>2</v>
      </c>
      <c r="D127" s="17">
        <v>2</v>
      </c>
      <c r="E127" s="63">
        <v>128160</v>
      </c>
      <c r="F127" s="11">
        <v>2</v>
      </c>
      <c r="G127" s="11">
        <v>2</v>
      </c>
      <c r="H127" s="11">
        <v>2</v>
      </c>
      <c r="I127" s="56">
        <v>2</v>
      </c>
      <c r="J127" s="8" t="s">
        <v>79</v>
      </c>
      <c r="K127" s="8" t="s">
        <v>79</v>
      </c>
      <c r="L127" s="8" t="s">
        <v>79</v>
      </c>
      <c r="M127" s="8" t="s">
        <v>85</v>
      </c>
      <c r="N127" s="157">
        <v>128160</v>
      </c>
      <c r="O127" s="157">
        <v>128160</v>
      </c>
      <c r="P127" s="157">
        <v>128160</v>
      </c>
      <c r="Q127" s="158">
        <v>128160</v>
      </c>
      <c r="R127" s="8"/>
    </row>
    <row r="128" spans="1:18" ht="23.25">
      <c r="A128" s="24"/>
      <c r="B128" s="35" t="s">
        <v>181</v>
      </c>
      <c r="C128" s="34">
        <f aca="true" t="shared" si="12" ref="C128:Q128">SUM(C123:C127)</f>
        <v>45</v>
      </c>
      <c r="D128" s="34">
        <f t="shared" si="12"/>
        <v>35</v>
      </c>
      <c r="E128" s="89">
        <f t="shared" si="12"/>
        <v>2863920</v>
      </c>
      <c r="F128" s="31">
        <f t="shared" si="12"/>
        <v>42</v>
      </c>
      <c r="G128" s="34">
        <f t="shared" si="12"/>
        <v>42</v>
      </c>
      <c r="H128" s="34">
        <f t="shared" si="12"/>
        <v>42</v>
      </c>
      <c r="I128" s="104">
        <f t="shared" si="12"/>
        <v>42</v>
      </c>
      <c r="J128" s="87">
        <f t="shared" si="12"/>
        <v>403440</v>
      </c>
      <c r="K128" s="87">
        <f t="shared" si="12"/>
        <v>136920</v>
      </c>
      <c r="L128" s="89">
        <f t="shared" si="12"/>
        <v>136920</v>
      </c>
      <c r="M128" s="89">
        <f t="shared" si="12"/>
        <v>139920</v>
      </c>
      <c r="N128" s="156">
        <f t="shared" si="12"/>
        <v>3459600</v>
      </c>
      <c r="O128" s="89">
        <f t="shared" si="12"/>
        <v>3532440</v>
      </c>
      <c r="P128" s="89">
        <f t="shared" si="12"/>
        <v>3605280</v>
      </c>
      <c r="Q128" s="144">
        <f t="shared" si="12"/>
        <v>3681120</v>
      </c>
      <c r="R128" s="8"/>
    </row>
    <row r="129" spans="1:18" ht="23.25">
      <c r="A129" s="33"/>
      <c r="B129" s="16" t="s">
        <v>182</v>
      </c>
      <c r="C129" s="35"/>
      <c r="D129" s="35"/>
      <c r="E129" s="35"/>
      <c r="F129" s="154"/>
      <c r="G129" s="35"/>
      <c r="H129" s="35"/>
      <c r="I129" s="35"/>
      <c r="J129" s="35"/>
      <c r="K129" s="35"/>
      <c r="L129" s="35"/>
      <c r="M129" s="35"/>
      <c r="N129" s="69">
        <v>691920</v>
      </c>
      <c r="O129" s="69">
        <v>706488</v>
      </c>
      <c r="P129" s="69">
        <v>721056</v>
      </c>
      <c r="Q129" s="140">
        <v>736224</v>
      </c>
      <c r="R129" s="8"/>
    </row>
    <row r="130" spans="1:18" ht="23.25">
      <c r="A130" s="33"/>
      <c r="B130" s="16" t="s">
        <v>183</v>
      </c>
      <c r="C130" s="35"/>
      <c r="D130" s="35"/>
      <c r="E130" s="35"/>
      <c r="F130" s="154"/>
      <c r="G130" s="35"/>
      <c r="H130" s="35"/>
      <c r="I130" s="35"/>
      <c r="J130" s="35"/>
      <c r="K130" s="35"/>
      <c r="L130" s="35"/>
      <c r="M130" s="35"/>
      <c r="N130" s="143">
        <v>10287648</v>
      </c>
      <c r="O130" s="143">
        <v>10684800</v>
      </c>
      <c r="P130" s="143">
        <v>11325888</v>
      </c>
      <c r="Q130" s="143">
        <v>12005440</v>
      </c>
      <c r="R130" s="8"/>
    </row>
    <row r="131" spans="1:18" ht="23.25">
      <c r="A131" s="33"/>
      <c r="B131" s="16" t="s">
        <v>184</v>
      </c>
      <c r="C131" s="33"/>
      <c r="D131" s="33"/>
      <c r="E131" s="33"/>
      <c r="F131" s="155"/>
      <c r="G131" s="33"/>
      <c r="H131" s="33"/>
      <c r="I131" s="33"/>
      <c r="J131" s="33"/>
      <c r="K131" s="33"/>
      <c r="L131" s="33"/>
      <c r="M131" s="33"/>
      <c r="N131" s="144">
        <f>SUM(N128:N130)</f>
        <v>14439168</v>
      </c>
      <c r="O131" s="144">
        <f>SUM(O128:O130)</f>
        <v>14923728</v>
      </c>
      <c r="P131" s="144">
        <f>SUM(P128:P130)</f>
        <v>15652224</v>
      </c>
      <c r="Q131" s="144">
        <f>SUM(Q128:Q130)</f>
        <v>16422784</v>
      </c>
      <c r="R131" s="8"/>
    </row>
    <row r="132" spans="1:18" ht="23.25">
      <c r="A132" s="33"/>
      <c r="B132" s="16" t="s">
        <v>185</v>
      </c>
      <c r="C132" s="33"/>
      <c r="D132" s="33"/>
      <c r="E132" s="33"/>
      <c r="F132" s="155"/>
      <c r="G132" s="33"/>
      <c r="H132" s="33"/>
      <c r="I132" s="33"/>
      <c r="J132" s="33"/>
      <c r="K132" s="33"/>
      <c r="L132" s="33"/>
      <c r="M132" s="33"/>
      <c r="N132" s="143">
        <v>39492660</v>
      </c>
      <c r="O132" s="143">
        <v>43441926</v>
      </c>
      <c r="P132" s="143">
        <v>47786118</v>
      </c>
      <c r="Q132" s="143">
        <v>52564729</v>
      </c>
      <c r="R132" s="8"/>
    </row>
    <row r="133" spans="1:18" ht="23.25">
      <c r="A133" s="33"/>
      <c r="B133" s="16" t="s">
        <v>102</v>
      </c>
      <c r="C133" s="33"/>
      <c r="D133" s="33"/>
      <c r="E133" s="33"/>
      <c r="F133" s="155"/>
      <c r="G133" s="33"/>
      <c r="H133" s="33"/>
      <c r="I133" s="33"/>
      <c r="J133" s="33"/>
      <c r="K133" s="33"/>
      <c r="L133" s="33"/>
      <c r="M133" s="33"/>
      <c r="N133" s="34">
        <v>36.56</v>
      </c>
      <c r="O133" s="34">
        <v>34.35</v>
      </c>
      <c r="P133" s="34">
        <v>32.75</v>
      </c>
      <c r="Q133" s="34">
        <v>31.24</v>
      </c>
      <c r="R133" s="82"/>
    </row>
    <row r="134" spans="1:18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22" ht="23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137"/>
      <c r="T135" s="137"/>
      <c r="U135" s="137"/>
      <c r="V135" s="137"/>
    </row>
    <row r="136" spans="1:18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23.25">
      <c r="A141" s="1"/>
      <c r="B141" s="1" t="s">
        <v>8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23.25">
      <c r="A142" s="1"/>
      <c r="B142" s="1" t="s">
        <v>170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9" ht="23.25">
      <c r="A143" s="1"/>
      <c r="B143" s="1" t="s">
        <v>171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37"/>
    </row>
    <row r="144" spans="1:19" ht="23.25">
      <c r="A144" s="1"/>
      <c r="B144" s="1" t="s">
        <v>172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37"/>
    </row>
    <row r="145" spans="1:19" ht="23.25">
      <c r="A145" s="1"/>
      <c r="B145" s="1" t="s">
        <v>169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37"/>
    </row>
    <row r="146" spans="1:19" ht="23.25">
      <c r="A146" s="1"/>
      <c r="B146" s="1" t="s">
        <v>173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37"/>
    </row>
    <row r="147" spans="1:19" ht="23.25">
      <c r="A147" s="1"/>
      <c r="B147" s="1" t="s">
        <v>174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37"/>
    </row>
    <row r="148" spans="1:19" ht="23.25">
      <c r="A148" s="1"/>
      <c r="B148" s="1" t="s">
        <v>175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37"/>
    </row>
    <row r="149" spans="1:19" ht="23.25">
      <c r="A149" s="1"/>
      <c r="B149" s="1" t="s">
        <v>186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37"/>
    </row>
    <row r="150" spans="1:19" ht="23.25">
      <c r="A150" s="1"/>
      <c r="B150" s="1" t="s">
        <v>187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37"/>
    </row>
    <row r="151" spans="1:19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37"/>
    </row>
    <row r="152" spans="1:19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37"/>
    </row>
    <row r="153" spans="1:19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37"/>
    </row>
    <row r="154" spans="1:19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37"/>
    </row>
    <row r="155" spans="1:19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37"/>
    </row>
    <row r="156" spans="1:19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37"/>
    </row>
    <row r="157" spans="1:19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37"/>
    </row>
    <row r="158" spans="1:19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37"/>
    </row>
    <row r="159" spans="1:19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37"/>
    </row>
    <row r="160" spans="1:19" ht="23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37"/>
    </row>
    <row r="161" spans="1:19" ht="23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37"/>
    </row>
    <row r="162" spans="1:19" ht="23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37"/>
    </row>
    <row r="163" spans="1:19" ht="23.25">
      <c r="A163" s="289" t="s">
        <v>56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137"/>
    </row>
    <row r="164" spans="1:19" ht="23.25">
      <c r="A164" s="10" t="s">
        <v>1</v>
      </c>
      <c r="B164" s="10" t="s">
        <v>57</v>
      </c>
      <c r="C164" s="5" t="s">
        <v>48</v>
      </c>
      <c r="D164" s="311" t="s">
        <v>59</v>
      </c>
      <c r="E164" s="313"/>
      <c r="F164" s="322" t="s">
        <v>62</v>
      </c>
      <c r="G164" s="323"/>
      <c r="H164" s="323"/>
      <c r="I164" s="324"/>
      <c r="J164" s="311" t="s">
        <v>63</v>
      </c>
      <c r="K164" s="312"/>
      <c r="L164" s="312"/>
      <c r="M164" s="313"/>
      <c r="N164" s="311" t="s">
        <v>64</v>
      </c>
      <c r="O164" s="312"/>
      <c r="P164" s="312"/>
      <c r="Q164" s="313"/>
      <c r="R164" s="5" t="s">
        <v>8</v>
      </c>
      <c r="S164" s="137"/>
    </row>
    <row r="165" spans="1:19" ht="23.25">
      <c r="A165" s="11" t="s">
        <v>2</v>
      </c>
      <c r="B165" s="153"/>
      <c r="C165" s="7" t="s">
        <v>58</v>
      </c>
      <c r="D165" s="15" t="s">
        <v>60</v>
      </c>
      <c r="E165" s="15" t="s">
        <v>61</v>
      </c>
      <c r="F165" s="24">
        <v>2556</v>
      </c>
      <c r="G165" s="24">
        <v>2557</v>
      </c>
      <c r="H165" s="24">
        <v>2558</v>
      </c>
      <c r="I165" s="24">
        <v>2559</v>
      </c>
      <c r="J165" s="24">
        <v>2556</v>
      </c>
      <c r="K165" s="24">
        <v>2557</v>
      </c>
      <c r="L165" s="24">
        <v>2558</v>
      </c>
      <c r="M165" s="24">
        <v>2559</v>
      </c>
      <c r="N165" s="24">
        <v>2556</v>
      </c>
      <c r="O165" s="24">
        <v>2557</v>
      </c>
      <c r="P165" s="24">
        <v>2558</v>
      </c>
      <c r="Q165" s="24">
        <v>2559</v>
      </c>
      <c r="R165" s="11"/>
      <c r="S165" s="137"/>
    </row>
    <row r="166" spans="1:19" ht="23.25">
      <c r="A166" s="124">
        <v>1</v>
      </c>
      <c r="B166" s="40" t="s">
        <v>11</v>
      </c>
      <c r="C166" s="124">
        <v>7</v>
      </c>
      <c r="D166" s="124">
        <v>4</v>
      </c>
      <c r="E166" s="119">
        <v>284760</v>
      </c>
      <c r="F166" s="124">
        <v>5</v>
      </c>
      <c r="G166" s="124">
        <v>5</v>
      </c>
      <c r="H166" s="124">
        <v>5</v>
      </c>
      <c r="I166" s="159">
        <v>5</v>
      </c>
      <c r="J166" s="128">
        <v>89520</v>
      </c>
      <c r="K166" s="128">
        <v>12000</v>
      </c>
      <c r="L166" s="128">
        <v>12240</v>
      </c>
      <c r="M166" s="128">
        <v>13320</v>
      </c>
      <c r="N166" s="128">
        <v>410760</v>
      </c>
      <c r="O166" s="128">
        <v>422760</v>
      </c>
      <c r="P166" s="128">
        <v>435000</v>
      </c>
      <c r="Q166" s="160">
        <v>448320</v>
      </c>
      <c r="R166" s="99"/>
      <c r="S166" s="137"/>
    </row>
    <row r="167" spans="1:19" ht="23.25">
      <c r="A167" s="47">
        <v>2</v>
      </c>
      <c r="B167" s="42" t="s">
        <v>25</v>
      </c>
      <c r="C167" s="47">
        <v>2</v>
      </c>
      <c r="D167" s="47">
        <v>2</v>
      </c>
      <c r="E167" s="57">
        <v>183000</v>
      </c>
      <c r="F167" s="47">
        <v>2</v>
      </c>
      <c r="G167" s="47">
        <v>2</v>
      </c>
      <c r="H167" s="47">
        <v>2</v>
      </c>
      <c r="I167" s="161">
        <v>2</v>
      </c>
      <c r="J167" s="57">
        <v>4440</v>
      </c>
      <c r="K167" s="57">
        <v>5760</v>
      </c>
      <c r="L167" s="57">
        <v>5040</v>
      </c>
      <c r="M167" s="57">
        <v>5400</v>
      </c>
      <c r="N167" s="57">
        <v>187440</v>
      </c>
      <c r="O167" s="57">
        <v>193200</v>
      </c>
      <c r="P167" s="57">
        <v>198240</v>
      </c>
      <c r="Q167" s="152">
        <v>203640</v>
      </c>
      <c r="R167" s="8"/>
      <c r="S167" s="137"/>
    </row>
    <row r="168" spans="1:19" ht="23.25">
      <c r="A168" s="47">
        <v>3</v>
      </c>
      <c r="B168" s="42" t="s">
        <v>125</v>
      </c>
      <c r="C168" s="47">
        <v>19</v>
      </c>
      <c r="D168" s="47">
        <v>14</v>
      </c>
      <c r="E168" s="57">
        <v>924720</v>
      </c>
      <c r="F168" s="47">
        <v>14</v>
      </c>
      <c r="G168" s="47">
        <v>14</v>
      </c>
      <c r="H168" s="47">
        <v>14</v>
      </c>
      <c r="I168" s="161">
        <v>14</v>
      </c>
      <c r="J168" s="57">
        <v>3720</v>
      </c>
      <c r="K168" s="57">
        <v>3720</v>
      </c>
      <c r="L168" s="152">
        <v>3960</v>
      </c>
      <c r="M168" s="152">
        <v>4560</v>
      </c>
      <c r="N168" s="57">
        <f>E168+J168</f>
        <v>928440</v>
      </c>
      <c r="O168" s="152">
        <f>N168+K168</f>
        <v>932160</v>
      </c>
      <c r="P168" s="57">
        <f>O168+L168</f>
        <v>936120</v>
      </c>
      <c r="Q168" s="152">
        <f>P168+M168</f>
        <v>940680</v>
      </c>
      <c r="R168" s="8"/>
      <c r="S168" s="137"/>
    </row>
    <row r="169" spans="1:19" ht="23.25">
      <c r="A169" s="47">
        <v>4</v>
      </c>
      <c r="B169" s="42" t="s">
        <v>44</v>
      </c>
      <c r="C169" s="47">
        <v>17</v>
      </c>
      <c r="D169" s="47">
        <v>13</v>
      </c>
      <c r="E169" s="42">
        <v>1306800</v>
      </c>
      <c r="F169" s="47">
        <v>16</v>
      </c>
      <c r="G169" s="47">
        <v>16</v>
      </c>
      <c r="H169" s="47">
        <v>16</v>
      </c>
      <c r="I169" s="161">
        <v>16</v>
      </c>
      <c r="J169" s="57">
        <v>305760</v>
      </c>
      <c r="K169" s="57">
        <v>115440</v>
      </c>
      <c r="L169" s="152">
        <v>115680</v>
      </c>
      <c r="M169" s="152">
        <v>116640</v>
      </c>
      <c r="N169" s="152">
        <v>1612560</v>
      </c>
      <c r="O169" s="152">
        <v>1663920</v>
      </c>
      <c r="P169" s="152">
        <v>1715520</v>
      </c>
      <c r="Q169" s="162">
        <v>1768080</v>
      </c>
      <c r="R169" s="8"/>
      <c r="S169" s="137"/>
    </row>
    <row r="170" spans="1:19" ht="23.25">
      <c r="A170" s="17">
        <v>5</v>
      </c>
      <c r="B170" s="8" t="s">
        <v>167</v>
      </c>
      <c r="C170" s="17">
        <v>2</v>
      </c>
      <c r="D170" s="17">
        <v>2</v>
      </c>
      <c r="E170" s="63">
        <v>128160</v>
      </c>
      <c r="F170" s="11">
        <v>2</v>
      </c>
      <c r="G170" s="11">
        <v>2</v>
      </c>
      <c r="H170" s="11">
        <v>2</v>
      </c>
      <c r="I170" s="56">
        <v>2</v>
      </c>
      <c r="J170" s="8" t="s">
        <v>79</v>
      </c>
      <c r="K170" s="8" t="s">
        <v>79</v>
      </c>
      <c r="L170" s="8" t="s">
        <v>79</v>
      </c>
      <c r="M170" s="8" t="s">
        <v>85</v>
      </c>
      <c r="N170" s="157">
        <v>128160</v>
      </c>
      <c r="O170" s="157">
        <v>128160</v>
      </c>
      <c r="P170" s="157">
        <v>128160</v>
      </c>
      <c r="Q170" s="158">
        <v>128160</v>
      </c>
      <c r="R170" s="8"/>
      <c r="S170" s="137"/>
    </row>
    <row r="171" spans="1:19" ht="23.25">
      <c r="A171" s="24"/>
      <c r="B171" s="35" t="s">
        <v>92</v>
      </c>
      <c r="C171" s="34">
        <f aca="true" t="shared" si="13" ref="C171:Q171">SUM(C166:C170)</f>
        <v>47</v>
      </c>
      <c r="D171" s="34">
        <f t="shared" si="13"/>
        <v>35</v>
      </c>
      <c r="E171" s="89">
        <f t="shared" si="13"/>
        <v>2827440</v>
      </c>
      <c r="F171" s="31">
        <f t="shared" si="13"/>
        <v>39</v>
      </c>
      <c r="G171" s="34">
        <f t="shared" si="13"/>
        <v>39</v>
      </c>
      <c r="H171" s="34">
        <f t="shared" si="13"/>
        <v>39</v>
      </c>
      <c r="I171" s="104">
        <f t="shared" si="13"/>
        <v>39</v>
      </c>
      <c r="J171" s="87">
        <f t="shared" si="13"/>
        <v>403440</v>
      </c>
      <c r="K171" s="87">
        <f t="shared" si="13"/>
        <v>136920</v>
      </c>
      <c r="L171" s="89">
        <f t="shared" si="13"/>
        <v>136920</v>
      </c>
      <c r="M171" s="89">
        <f t="shared" si="13"/>
        <v>139920</v>
      </c>
      <c r="N171" s="156">
        <f t="shared" si="13"/>
        <v>3267360</v>
      </c>
      <c r="O171" s="89">
        <f t="shared" si="13"/>
        <v>3340200</v>
      </c>
      <c r="P171" s="89">
        <f t="shared" si="13"/>
        <v>3413040</v>
      </c>
      <c r="Q171" s="144">
        <f t="shared" si="13"/>
        <v>3488880</v>
      </c>
      <c r="R171" s="8"/>
      <c r="S171" s="137"/>
    </row>
    <row r="172" spans="1:19" ht="23.25">
      <c r="A172" s="33"/>
      <c r="B172" s="16" t="s">
        <v>98</v>
      </c>
      <c r="C172" s="35"/>
      <c r="D172" s="35"/>
      <c r="E172" s="35"/>
      <c r="F172" s="154"/>
      <c r="G172" s="35"/>
      <c r="H172" s="35"/>
      <c r="I172" s="35"/>
      <c r="J172" s="35"/>
      <c r="K172" s="35"/>
      <c r="L172" s="35"/>
      <c r="M172" s="35"/>
      <c r="N172" s="69">
        <v>653472</v>
      </c>
      <c r="O172" s="69">
        <v>668040</v>
      </c>
      <c r="P172" s="69">
        <v>682608</v>
      </c>
      <c r="Q172" s="140">
        <v>697776</v>
      </c>
      <c r="R172" s="8"/>
      <c r="S172" s="137"/>
    </row>
    <row r="173" spans="1:19" ht="23.25">
      <c r="A173" s="33"/>
      <c r="B173" s="16" t="s">
        <v>99</v>
      </c>
      <c r="C173" s="35"/>
      <c r="D173" s="35"/>
      <c r="E173" s="35"/>
      <c r="F173" s="154"/>
      <c r="G173" s="35"/>
      <c r="H173" s="35"/>
      <c r="I173" s="35"/>
      <c r="J173" s="35"/>
      <c r="K173" s="35"/>
      <c r="L173" s="35"/>
      <c r="M173" s="35"/>
      <c r="N173" s="143">
        <v>10287648</v>
      </c>
      <c r="O173" s="143">
        <v>10684800</v>
      </c>
      <c r="P173" s="143">
        <v>11325888</v>
      </c>
      <c r="Q173" s="143">
        <v>12005440</v>
      </c>
      <c r="R173" s="8"/>
      <c r="S173" s="137"/>
    </row>
    <row r="174" spans="1:19" ht="23.25">
      <c r="A174" s="33"/>
      <c r="B174" s="16" t="s">
        <v>100</v>
      </c>
      <c r="C174" s="33"/>
      <c r="D174" s="33"/>
      <c r="E174" s="33"/>
      <c r="F174" s="155"/>
      <c r="G174" s="33"/>
      <c r="H174" s="33"/>
      <c r="I174" s="33"/>
      <c r="J174" s="33"/>
      <c r="K174" s="33"/>
      <c r="L174" s="33"/>
      <c r="M174" s="33"/>
      <c r="N174" s="144">
        <f>SUM(N171:N173)</f>
        <v>14208480</v>
      </c>
      <c r="O174" s="144">
        <f>SUM(O171:O173)</f>
        <v>14693040</v>
      </c>
      <c r="P174" s="144">
        <f>SUM(P171:P173)</f>
        <v>15421536</v>
      </c>
      <c r="Q174" s="144">
        <f>SUM(Q171:Q173)</f>
        <v>16192096</v>
      </c>
      <c r="R174" s="8"/>
      <c r="S174" s="137"/>
    </row>
    <row r="175" spans="1:19" ht="23.25">
      <c r="A175" s="33"/>
      <c r="B175" s="16" t="s">
        <v>101</v>
      </c>
      <c r="C175" s="33"/>
      <c r="D175" s="33"/>
      <c r="E175" s="33"/>
      <c r="F175" s="155"/>
      <c r="G175" s="33"/>
      <c r="H175" s="33"/>
      <c r="I175" s="33"/>
      <c r="J175" s="33"/>
      <c r="K175" s="33"/>
      <c r="L175" s="33"/>
      <c r="M175" s="33"/>
      <c r="N175" s="143">
        <v>39492660</v>
      </c>
      <c r="O175" s="143">
        <v>43441926</v>
      </c>
      <c r="P175" s="143">
        <v>47786118</v>
      </c>
      <c r="Q175" s="143">
        <v>52564729</v>
      </c>
      <c r="R175" s="8"/>
      <c r="S175" s="137"/>
    </row>
    <row r="176" spans="1:18" ht="23.25">
      <c r="A176" s="33"/>
      <c r="B176" s="16" t="s">
        <v>102</v>
      </c>
      <c r="C176" s="33"/>
      <c r="D176" s="33"/>
      <c r="E176" s="33"/>
      <c r="F176" s="155"/>
      <c r="G176" s="33"/>
      <c r="H176" s="33"/>
      <c r="I176" s="33"/>
      <c r="J176" s="33"/>
      <c r="K176" s="33"/>
      <c r="L176" s="33"/>
      <c r="M176" s="33"/>
      <c r="N176" s="34">
        <v>35.97</v>
      </c>
      <c r="O176" s="34">
        <v>33.82</v>
      </c>
      <c r="P176" s="34">
        <v>32.27</v>
      </c>
      <c r="Q176" s="167">
        <v>30.8</v>
      </c>
      <c r="R176" s="82"/>
    </row>
    <row r="177" spans="1:18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23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23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23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3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23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3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23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23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23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23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23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23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23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23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23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23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23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23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23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23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23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23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23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23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23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23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23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23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23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23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23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23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23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23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23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23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23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23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23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23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</sheetData>
  <sheetProtection/>
  <mergeCells count="35">
    <mergeCell ref="A163:R163"/>
    <mergeCell ref="D164:E164"/>
    <mergeCell ref="F164:I164"/>
    <mergeCell ref="J164:M164"/>
    <mergeCell ref="N164:Q164"/>
    <mergeCell ref="D92:E92"/>
    <mergeCell ref="F92:I92"/>
    <mergeCell ref="J92:M92"/>
    <mergeCell ref="N92:Q92"/>
    <mergeCell ref="A120:R120"/>
    <mergeCell ref="D121:E121"/>
    <mergeCell ref="F121:I121"/>
    <mergeCell ref="J121:M121"/>
    <mergeCell ref="N121:Q121"/>
    <mergeCell ref="A68:R68"/>
    <mergeCell ref="D69:E69"/>
    <mergeCell ref="F69:I69"/>
    <mergeCell ref="J69:M69"/>
    <mergeCell ref="N69:Q69"/>
    <mergeCell ref="A91:R91"/>
    <mergeCell ref="D25:E25"/>
    <mergeCell ref="F25:I25"/>
    <mergeCell ref="J25:M25"/>
    <mergeCell ref="N25:Q25"/>
    <mergeCell ref="A46:R46"/>
    <mergeCell ref="D47:E47"/>
    <mergeCell ref="F47:I47"/>
    <mergeCell ref="J47:M47"/>
    <mergeCell ref="N47:Q47"/>
    <mergeCell ref="A2:R2"/>
    <mergeCell ref="D3:E3"/>
    <mergeCell ref="F3:I3"/>
    <mergeCell ref="J3:M3"/>
    <mergeCell ref="N3:Q3"/>
    <mergeCell ref="A24:R24"/>
  </mergeCells>
  <printOptions/>
  <pageMargins left="0.17" right="0.17" top="0.67" bottom="0.5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7"/>
  <sheetViews>
    <sheetView zoomScalePageLayoutView="0" workbookViewId="0" topLeftCell="A13">
      <selection activeCell="H14" sqref="H14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7.8515625" style="0" customWidth="1"/>
    <col min="4" max="4" width="26.28125" style="0" customWidth="1"/>
    <col min="5" max="5" width="10.140625" style="0" customWidth="1"/>
  </cols>
  <sheetData>
    <row r="1" spans="1:14" ht="23.25">
      <c r="A1" s="288"/>
      <c r="B1" s="288"/>
      <c r="C1" s="288"/>
      <c r="D1" s="288"/>
      <c r="E1" s="288"/>
      <c r="F1" s="288"/>
      <c r="G1" s="1"/>
      <c r="H1" s="1"/>
      <c r="I1" s="1"/>
      <c r="J1" s="1"/>
      <c r="K1" s="1"/>
      <c r="L1" s="1"/>
      <c r="M1" s="1"/>
      <c r="N1" s="1"/>
    </row>
    <row r="2" spans="1:14" ht="23.25">
      <c r="A2" s="288" t="s">
        <v>103</v>
      </c>
      <c r="B2" s="288"/>
      <c r="C2" s="288"/>
      <c r="D2" s="288"/>
      <c r="E2" s="288"/>
      <c r="F2" s="288"/>
      <c r="G2" s="1"/>
      <c r="H2" s="1"/>
      <c r="I2" s="1"/>
      <c r="J2" s="1"/>
      <c r="K2" s="1"/>
      <c r="L2" s="1"/>
      <c r="M2" s="1"/>
      <c r="N2" s="1"/>
    </row>
    <row r="3" spans="1:14" ht="23.25">
      <c r="A3" s="288" t="s">
        <v>261</v>
      </c>
      <c r="B3" s="288"/>
      <c r="C3" s="288"/>
      <c r="D3" s="288"/>
      <c r="E3" s="288"/>
      <c r="F3" s="288"/>
      <c r="G3" s="1"/>
      <c r="H3" s="1"/>
      <c r="I3" s="1"/>
      <c r="J3" s="1"/>
      <c r="K3" s="1"/>
      <c r="L3" s="1"/>
      <c r="M3" s="1"/>
      <c r="N3" s="1"/>
    </row>
    <row r="4" spans="1:14" ht="23.25">
      <c r="A4" s="288" t="s">
        <v>104</v>
      </c>
      <c r="B4" s="288"/>
      <c r="C4" s="288"/>
      <c r="D4" s="288"/>
      <c r="E4" s="288"/>
      <c r="F4" s="288"/>
      <c r="G4" s="1"/>
      <c r="H4" s="1"/>
      <c r="I4" s="1"/>
      <c r="J4" s="1"/>
      <c r="K4" s="1"/>
      <c r="L4" s="1"/>
      <c r="M4" s="1"/>
      <c r="N4" s="1"/>
    </row>
    <row r="5" spans="1:14" ht="23.25">
      <c r="A5" s="28" t="s">
        <v>2</v>
      </c>
      <c r="B5" s="28" t="s">
        <v>105</v>
      </c>
      <c r="C5" s="28" t="s">
        <v>106</v>
      </c>
      <c r="D5" s="28" t="s">
        <v>47</v>
      </c>
      <c r="E5" s="28" t="s">
        <v>107</v>
      </c>
      <c r="F5" s="28" t="s">
        <v>8</v>
      </c>
      <c r="G5" s="1"/>
      <c r="H5" s="1"/>
      <c r="I5" s="1"/>
      <c r="J5" s="1"/>
      <c r="K5" s="1"/>
      <c r="L5" s="1"/>
      <c r="M5" s="1"/>
      <c r="N5" s="1"/>
    </row>
    <row r="6" spans="1:14" ht="23.25">
      <c r="A6" s="83"/>
      <c r="B6" s="83"/>
      <c r="C6" s="83"/>
      <c r="D6" s="83"/>
      <c r="E6" s="83" t="s">
        <v>52</v>
      </c>
      <c r="F6" s="83"/>
      <c r="G6" s="1"/>
      <c r="H6" s="1"/>
      <c r="I6" s="1"/>
      <c r="J6" s="1"/>
      <c r="K6" s="1"/>
      <c r="L6" s="1"/>
      <c r="M6" s="1"/>
      <c r="N6" s="1"/>
    </row>
    <row r="7" spans="1:14" ht="23.25">
      <c r="A7" s="10"/>
      <c r="B7" s="28" t="s">
        <v>11</v>
      </c>
      <c r="C7" s="8"/>
      <c r="D7" s="8"/>
      <c r="E7" s="8"/>
      <c r="F7" s="17"/>
      <c r="G7" s="1"/>
      <c r="H7" s="1"/>
      <c r="I7" s="1"/>
      <c r="J7" s="1"/>
      <c r="K7" s="1"/>
      <c r="L7" s="1"/>
      <c r="M7" s="1"/>
      <c r="N7" s="1"/>
    </row>
    <row r="8" spans="1:14" ht="23.25">
      <c r="A8" s="17"/>
      <c r="B8" s="43" t="s">
        <v>108</v>
      </c>
      <c r="C8" s="8"/>
      <c r="D8" s="8"/>
      <c r="E8" s="8"/>
      <c r="F8" s="17"/>
      <c r="G8" s="1"/>
      <c r="H8" s="1"/>
      <c r="I8" s="1"/>
      <c r="J8" s="1"/>
      <c r="K8" s="1"/>
      <c r="L8" s="1"/>
      <c r="M8" s="1"/>
      <c r="N8" s="1"/>
    </row>
    <row r="9" spans="1:14" ht="23.25">
      <c r="A9" s="17"/>
      <c r="B9" s="101" t="s">
        <v>12</v>
      </c>
      <c r="C9" s="8"/>
      <c r="D9" s="8"/>
      <c r="E9" s="8"/>
      <c r="F9" s="17"/>
      <c r="G9" s="1"/>
      <c r="H9" s="1"/>
      <c r="I9" s="1"/>
      <c r="J9" s="1"/>
      <c r="K9" s="1"/>
      <c r="L9" s="1"/>
      <c r="M9" s="1"/>
      <c r="N9" s="1"/>
    </row>
    <row r="10" spans="1:14" ht="23.25">
      <c r="A10" s="17"/>
      <c r="B10" s="101" t="s">
        <v>109</v>
      </c>
      <c r="C10" s="8"/>
      <c r="D10" s="8"/>
      <c r="E10" s="8"/>
      <c r="F10" s="17"/>
      <c r="G10" s="1"/>
      <c r="H10" s="1"/>
      <c r="I10" s="1"/>
      <c r="J10" s="1"/>
      <c r="K10" s="1"/>
      <c r="L10" s="1"/>
      <c r="M10" s="1"/>
      <c r="N10" s="1"/>
    </row>
    <row r="11" spans="1:14" ht="23.25">
      <c r="A11" s="17">
        <v>1</v>
      </c>
      <c r="B11" s="8" t="s">
        <v>110</v>
      </c>
      <c r="C11" s="17" t="s">
        <v>111</v>
      </c>
      <c r="D11" s="8" t="s">
        <v>14</v>
      </c>
      <c r="E11" s="131">
        <v>8450</v>
      </c>
      <c r="F11" s="17"/>
      <c r="G11" s="1"/>
      <c r="H11" s="1"/>
      <c r="I11" s="1"/>
      <c r="J11" s="1"/>
      <c r="K11" s="1"/>
      <c r="L11" s="1"/>
      <c r="M11" s="1"/>
      <c r="N11" s="1"/>
    </row>
    <row r="12" spans="1:14" ht="23.25">
      <c r="A12" s="46"/>
      <c r="B12" s="45"/>
      <c r="C12" s="46" t="s">
        <v>112</v>
      </c>
      <c r="D12" s="45"/>
      <c r="E12" s="45"/>
      <c r="F12" s="46"/>
      <c r="G12" s="1"/>
      <c r="H12" s="1"/>
      <c r="I12" s="1"/>
      <c r="J12" s="1"/>
      <c r="K12" s="1"/>
      <c r="L12" s="1"/>
      <c r="M12" s="1"/>
      <c r="N12" s="1"/>
    </row>
    <row r="13" spans="1:14" ht="23.25">
      <c r="A13" s="17"/>
      <c r="B13" s="101" t="s">
        <v>113</v>
      </c>
      <c r="C13" s="17"/>
      <c r="D13" s="8"/>
      <c r="E13" s="8"/>
      <c r="F13" s="17"/>
      <c r="G13" s="1"/>
      <c r="H13" s="1"/>
      <c r="I13" s="1"/>
      <c r="J13" s="1"/>
      <c r="K13" s="1"/>
      <c r="L13" s="1"/>
      <c r="M13" s="1"/>
      <c r="N13" s="1"/>
    </row>
    <row r="14" spans="1:14" ht="23.25">
      <c r="A14" s="46">
        <v>2</v>
      </c>
      <c r="B14" s="46" t="s">
        <v>256</v>
      </c>
      <c r="C14" s="46" t="s">
        <v>114</v>
      </c>
      <c r="D14" s="45" t="s">
        <v>20</v>
      </c>
      <c r="E14" s="133">
        <v>6050</v>
      </c>
      <c r="F14" s="46" t="s">
        <v>257</v>
      </c>
      <c r="G14" s="1"/>
      <c r="H14" s="1"/>
      <c r="I14" s="1"/>
      <c r="J14" s="1"/>
      <c r="K14" s="1"/>
      <c r="L14" s="1"/>
      <c r="M14" s="1"/>
      <c r="N14" s="1"/>
    </row>
    <row r="15" spans="1:14" ht="23.25">
      <c r="A15" s="17"/>
      <c r="B15" s="101" t="s">
        <v>21</v>
      </c>
      <c r="C15" s="17"/>
      <c r="D15" s="8"/>
      <c r="E15" s="8"/>
      <c r="F15" s="17"/>
      <c r="G15" s="1"/>
      <c r="H15" s="1"/>
      <c r="I15" s="1"/>
      <c r="J15" s="1"/>
      <c r="K15" s="1"/>
      <c r="L15" s="1"/>
      <c r="M15" s="1"/>
      <c r="N15" s="1"/>
    </row>
    <row r="16" spans="1:14" ht="23.25">
      <c r="A16" s="46">
        <v>3</v>
      </c>
      <c r="B16" s="45" t="s">
        <v>115</v>
      </c>
      <c r="C16" s="46" t="s">
        <v>114</v>
      </c>
      <c r="D16" s="45" t="s">
        <v>23</v>
      </c>
      <c r="E16" s="133">
        <v>5340</v>
      </c>
      <c r="F16" s="46"/>
      <c r="G16" s="1"/>
      <c r="H16" s="1"/>
      <c r="I16" s="1"/>
      <c r="J16" s="1"/>
      <c r="K16" s="1"/>
      <c r="L16" s="1"/>
      <c r="M16" s="1"/>
      <c r="N16" s="1"/>
    </row>
    <row r="17" spans="1:14" ht="23.25">
      <c r="A17" s="17"/>
      <c r="B17" s="43"/>
      <c r="C17" s="17"/>
      <c r="D17" s="8"/>
      <c r="E17" s="8"/>
      <c r="F17" s="17"/>
      <c r="G17" s="1"/>
      <c r="H17" s="1"/>
      <c r="I17" s="1"/>
      <c r="J17" s="1"/>
      <c r="K17" s="1"/>
      <c r="L17" s="1"/>
      <c r="M17" s="1"/>
      <c r="N17" s="1"/>
    </row>
    <row r="18" spans="1:14" ht="23.25">
      <c r="A18" s="17"/>
      <c r="B18" s="43" t="s">
        <v>200</v>
      </c>
      <c r="C18" s="17"/>
      <c r="D18" s="8"/>
      <c r="E18" s="131"/>
      <c r="F18" s="17"/>
      <c r="G18" s="1"/>
      <c r="H18" s="1"/>
      <c r="I18" s="1"/>
      <c r="J18" s="1"/>
      <c r="K18" s="1"/>
      <c r="L18" s="1"/>
      <c r="M18" s="1"/>
      <c r="N18" s="1"/>
    </row>
    <row r="19" spans="1:14" ht="23.25">
      <c r="A19" s="17"/>
      <c r="B19" s="101" t="s">
        <v>21</v>
      </c>
      <c r="C19" s="17"/>
      <c r="D19" s="8"/>
      <c r="E19" s="8"/>
      <c r="F19" s="17"/>
      <c r="G19" s="1"/>
      <c r="H19" s="1"/>
      <c r="I19" s="1"/>
      <c r="J19" s="1"/>
      <c r="K19" s="1"/>
      <c r="L19" s="1"/>
      <c r="M19" s="1"/>
      <c r="N19" s="1"/>
    </row>
    <row r="20" spans="1:14" ht="23.25">
      <c r="A20" s="46">
        <v>4</v>
      </c>
      <c r="B20" s="45" t="s">
        <v>118</v>
      </c>
      <c r="C20" s="46" t="s">
        <v>119</v>
      </c>
      <c r="D20" s="45" t="s">
        <v>22</v>
      </c>
      <c r="E20" s="133">
        <v>5340</v>
      </c>
      <c r="F20" s="46"/>
      <c r="G20" s="1"/>
      <c r="H20" s="1"/>
      <c r="I20" s="1"/>
      <c r="J20" s="1"/>
      <c r="K20" s="1"/>
      <c r="L20" s="1"/>
      <c r="M20" s="1"/>
      <c r="N20" s="1"/>
    </row>
    <row r="21" spans="1:14" ht="23.25">
      <c r="A21" s="163"/>
      <c r="B21" s="260"/>
      <c r="C21" s="260"/>
      <c r="D21" s="261"/>
      <c r="E21" s="261"/>
      <c r="F21" s="169"/>
      <c r="G21" s="1"/>
      <c r="H21" s="1"/>
      <c r="I21" s="1"/>
      <c r="J21" s="1"/>
      <c r="K21" s="1"/>
      <c r="L21" s="1"/>
      <c r="M21" s="1"/>
      <c r="N21" s="1"/>
    </row>
    <row r="22" spans="1:14" ht="23.25">
      <c r="A22" s="17"/>
      <c r="B22" s="43" t="s">
        <v>25</v>
      </c>
      <c r="C22" s="17"/>
      <c r="D22" s="17"/>
      <c r="E22" s="17"/>
      <c r="F22" s="8"/>
      <c r="G22" s="1"/>
      <c r="H22" s="1"/>
      <c r="I22" s="1"/>
      <c r="J22" s="1"/>
      <c r="K22" s="1"/>
      <c r="L22" s="1"/>
      <c r="M22" s="1"/>
      <c r="N22" s="1"/>
    </row>
    <row r="23" spans="1:14" ht="23.25">
      <c r="A23" s="17"/>
      <c r="B23" s="43" t="s">
        <v>120</v>
      </c>
      <c r="C23" s="17"/>
      <c r="D23" s="17"/>
      <c r="E23" s="17"/>
      <c r="F23" s="8"/>
      <c r="G23" s="1"/>
      <c r="H23" s="1"/>
      <c r="I23" s="1"/>
      <c r="J23" s="1"/>
      <c r="K23" s="1"/>
      <c r="L23" s="1"/>
      <c r="M23" s="1"/>
      <c r="N23" s="1"/>
    </row>
    <row r="24" spans="1:14" ht="23.25">
      <c r="A24" s="17"/>
      <c r="B24" s="101" t="s">
        <v>12</v>
      </c>
      <c r="C24" s="17"/>
      <c r="D24" s="17"/>
      <c r="E24" s="17"/>
      <c r="F24" s="8"/>
      <c r="G24" s="1"/>
      <c r="H24" s="1"/>
      <c r="I24" s="1"/>
      <c r="J24" s="1"/>
      <c r="K24" s="1"/>
      <c r="L24" s="1"/>
      <c r="M24" s="1"/>
      <c r="N24" s="1"/>
    </row>
    <row r="25" spans="1:14" ht="23.25">
      <c r="A25" s="17"/>
      <c r="B25" s="101" t="s">
        <v>121</v>
      </c>
      <c r="C25" s="17"/>
      <c r="D25" s="17"/>
      <c r="E25" s="17"/>
      <c r="F25" s="8"/>
      <c r="G25" s="1"/>
      <c r="H25" s="1"/>
      <c r="I25" s="1"/>
      <c r="J25" s="1"/>
      <c r="K25" s="1"/>
      <c r="L25" s="1"/>
      <c r="M25" s="1"/>
      <c r="N25" s="1"/>
    </row>
    <row r="26" spans="1:14" ht="23.25">
      <c r="A26" s="46">
        <v>5</v>
      </c>
      <c r="B26" s="45" t="s">
        <v>122</v>
      </c>
      <c r="C26" s="46" t="s">
        <v>123</v>
      </c>
      <c r="D26" s="46" t="s">
        <v>26</v>
      </c>
      <c r="E26" s="134">
        <v>9910</v>
      </c>
      <c r="F26" s="45"/>
      <c r="G26" s="1"/>
      <c r="H26" s="1"/>
      <c r="I26" s="1"/>
      <c r="J26" s="1"/>
      <c r="K26" s="1"/>
      <c r="L26" s="1"/>
      <c r="M26" s="1"/>
      <c r="N26" s="1"/>
    </row>
    <row r="27" spans="1:14" ht="23.25">
      <c r="A27" s="17"/>
      <c r="B27" s="43" t="s">
        <v>124</v>
      </c>
      <c r="C27" s="17"/>
      <c r="D27" s="17"/>
      <c r="E27" s="17"/>
      <c r="F27" s="8"/>
      <c r="G27" s="1"/>
      <c r="H27" s="1"/>
      <c r="I27" s="1"/>
      <c r="J27" s="1"/>
      <c r="K27" s="1"/>
      <c r="L27" s="1"/>
      <c r="M27" s="1"/>
      <c r="N27" s="1"/>
    </row>
    <row r="28" spans="1:14" ht="23.25">
      <c r="A28" s="17"/>
      <c r="B28" s="101" t="s">
        <v>21</v>
      </c>
      <c r="C28" s="17"/>
      <c r="D28" s="17"/>
      <c r="E28" s="17"/>
      <c r="F28" s="8"/>
      <c r="G28" s="1"/>
      <c r="H28" s="1"/>
      <c r="I28" s="1"/>
      <c r="J28" s="1"/>
      <c r="K28" s="1"/>
      <c r="L28" s="1"/>
      <c r="M28" s="1"/>
      <c r="N28" s="1"/>
    </row>
    <row r="29" spans="1:14" ht="23.25">
      <c r="A29" s="11">
        <v>6</v>
      </c>
      <c r="B29" s="11" t="s">
        <v>256</v>
      </c>
      <c r="C29" s="287" t="s">
        <v>250</v>
      </c>
      <c r="D29" s="11" t="s">
        <v>27</v>
      </c>
      <c r="E29" s="171">
        <v>5340</v>
      </c>
      <c r="F29" s="9" t="s">
        <v>117</v>
      </c>
      <c r="G29" s="1"/>
      <c r="H29" s="1"/>
      <c r="I29" s="1"/>
      <c r="J29" s="1"/>
      <c r="K29" s="1"/>
      <c r="L29" s="1"/>
      <c r="M29" s="1"/>
      <c r="N29" s="1"/>
    </row>
    <row r="30" spans="7:14" ht="23.25">
      <c r="G30" s="1"/>
      <c r="H30" s="1"/>
      <c r="I30" s="1"/>
      <c r="J30" s="1"/>
      <c r="K30" s="1"/>
      <c r="L30" s="1"/>
      <c r="M30" s="1"/>
      <c r="N30" s="1"/>
    </row>
    <row r="31" spans="7:14" ht="23.25">
      <c r="G31" s="1"/>
      <c r="H31" s="1"/>
      <c r="I31" s="1"/>
      <c r="J31" s="1"/>
      <c r="K31" s="1"/>
      <c r="L31" s="1"/>
      <c r="M31" s="1"/>
      <c r="N31" s="1"/>
    </row>
    <row r="32" spans="7:14" ht="23.25">
      <c r="G32" s="1"/>
      <c r="H32" s="1"/>
      <c r="I32" s="1"/>
      <c r="J32" s="1"/>
      <c r="K32" s="1"/>
      <c r="L32" s="1"/>
      <c r="M32" s="1"/>
      <c r="N32" s="1"/>
    </row>
    <row r="33" spans="1:14" ht="23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3.25">
      <c r="A34" s="288">
        <v>2</v>
      </c>
      <c r="B34" s="288"/>
      <c r="C34" s="288"/>
      <c r="D34" s="288"/>
      <c r="E34" s="288"/>
      <c r="F34" s="288"/>
      <c r="G34" s="1"/>
      <c r="H34" s="1"/>
      <c r="I34" s="1"/>
      <c r="J34" s="1"/>
      <c r="K34" s="1"/>
      <c r="L34" s="1"/>
      <c r="M34" s="1"/>
      <c r="N34" s="1"/>
    </row>
    <row r="35" spans="1:14" ht="23.25">
      <c r="A35" s="288"/>
      <c r="B35" s="288"/>
      <c r="C35" s="288"/>
      <c r="D35" s="288"/>
      <c r="E35" s="288"/>
      <c r="F35" s="288"/>
      <c r="G35" s="1"/>
      <c r="H35" s="1"/>
      <c r="I35" s="1"/>
      <c r="J35" s="1"/>
      <c r="K35" s="1"/>
      <c r="L35" s="1"/>
      <c r="M35" s="1"/>
      <c r="N35" s="1"/>
    </row>
    <row r="36" spans="1:14" ht="23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3.25">
      <c r="A37" s="288" t="s">
        <v>103</v>
      </c>
      <c r="B37" s="288"/>
      <c r="C37" s="288"/>
      <c r="D37" s="288"/>
      <c r="E37" s="288"/>
      <c r="F37" s="288"/>
      <c r="G37" s="1"/>
      <c r="H37" s="1"/>
      <c r="I37" s="1"/>
      <c r="J37" s="1"/>
      <c r="K37" s="1"/>
      <c r="L37" s="1"/>
      <c r="M37" s="1"/>
      <c r="N37" s="1"/>
    </row>
    <row r="38" spans="1:14" ht="23.25">
      <c r="A38" s="288" t="s">
        <v>260</v>
      </c>
      <c r="B38" s="288"/>
      <c r="C38" s="288"/>
      <c r="D38" s="288"/>
      <c r="E38" s="288"/>
      <c r="F38" s="288"/>
      <c r="G38" s="1"/>
      <c r="H38" s="1"/>
      <c r="I38" s="1"/>
      <c r="J38" s="1"/>
      <c r="K38" s="1"/>
      <c r="L38" s="1"/>
      <c r="M38" s="1"/>
      <c r="N38" s="1"/>
    </row>
    <row r="39" spans="1:14" ht="23.25">
      <c r="A39" s="288" t="s">
        <v>104</v>
      </c>
      <c r="B39" s="288"/>
      <c r="C39" s="288"/>
      <c r="D39" s="288"/>
      <c r="E39" s="288"/>
      <c r="F39" s="288"/>
      <c r="G39" s="1"/>
      <c r="H39" s="1"/>
      <c r="I39" s="1"/>
      <c r="J39" s="1"/>
      <c r="K39" s="1"/>
      <c r="L39" s="1"/>
      <c r="M39" s="1"/>
      <c r="N39" s="1"/>
    </row>
    <row r="40" spans="1:14" ht="23.25">
      <c r="A40" s="28" t="s">
        <v>2</v>
      </c>
      <c r="B40" s="28" t="s">
        <v>105</v>
      </c>
      <c r="C40" s="28" t="s">
        <v>106</v>
      </c>
      <c r="D40" s="28" t="s">
        <v>47</v>
      </c>
      <c r="E40" s="28" t="s">
        <v>107</v>
      </c>
      <c r="F40" s="28" t="s">
        <v>8</v>
      </c>
      <c r="G40" s="1"/>
      <c r="H40" s="1"/>
      <c r="I40" s="1"/>
      <c r="J40" s="1"/>
      <c r="K40" s="1"/>
      <c r="L40" s="1"/>
      <c r="M40" s="1"/>
      <c r="N40" s="1"/>
    </row>
    <row r="41" spans="1:14" ht="23.25">
      <c r="A41" s="83"/>
      <c r="B41" s="83"/>
      <c r="C41" s="83"/>
      <c r="D41" s="83"/>
      <c r="E41" s="83" t="s">
        <v>52</v>
      </c>
      <c r="F41" s="83"/>
      <c r="G41" s="1"/>
      <c r="H41" s="1"/>
      <c r="I41" s="1"/>
      <c r="J41" s="1"/>
      <c r="K41" s="1"/>
      <c r="L41" s="1"/>
      <c r="M41" s="1"/>
      <c r="N41" s="1"/>
    </row>
    <row r="42" spans="1:14" ht="23.25">
      <c r="A42" s="17"/>
      <c r="B42" s="43" t="s">
        <v>125</v>
      </c>
      <c r="C42" s="17"/>
      <c r="D42" s="17"/>
      <c r="E42" s="17"/>
      <c r="F42" s="8"/>
      <c r="G42" s="1"/>
      <c r="H42" s="1"/>
      <c r="I42" s="1"/>
      <c r="J42" s="1"/>
      <c r="K42" s="1"/>
      <c r="L42" s="1"/>
      <c r="M42" s="1"/>
      <c r="N42" s="1"/>
    </row>
    <row r="43" spans="1:14" ht="23.25">
      <c r="A43" s="17"/>
      <c r="B43" s="43" t="s">
        <v>126</v>
      </c>
      <c r="C43" s="17"/>
      <c r="D43" s="17"/>
      <c r="E43" s="17"/>
      <c r="F43" s="8"/>
      <c r="G43" s="1"/>
      <c r="H43" s="1"/>
      <c r="I43" s="1"/>
      <c r="J43" s="1"/>
      <c r="K43" s="1"/>
      <c r="L43" s="1"/>
      <c r="M43" s="1"/>
      <c r="N43" s="1"/>
    </row>
    <row r="44" spans="1:14" ht="23.25">
      <c r="A44" s="17"/>
      <c r="B44" s="101" t="s">
        <v>12</v>
      </c>
      <c r="C44" s="17"/>
      <c r="D44" s="17"/>
      <c r="E44" s="17"/>
      <c r="F44" s="8"/>
      <c r="G44" s="1"/>
      <c r="H44" s="1"/>
      <c r="I44" s="1"/>
      <c r="J44" s="1"/>
      <c r="K44" s="1"/>
      <c r="L44" s="1"/>
      <c r="M44" s="1"/>
      <c r="N44" s="1"/>
    </row>
    <row r="45" spans="1:14" ht="23.25">
      <c r="A45" s="17"/>
      <c r="B45" s="101" t="s">
        <v>113</v>
      </c>
      <c r="C45" s="17"/>
      <c r="D45" s="17"/>
      <c r="E45" s="17"/>
      <c r="F45" s="8"/>
      <c r="G45" s="1"/>
      <c r="H45" s="1"/>
      <c r="I45" s="1"/>
      <c r="J45" s="1"/>
      <c r="K45" s="1"/>
      <c r="L45" s="1"/>
      <c r="M45" s="1"/>
      <c r="N45" s="1"/>
    </row>
    <row r="46" spans="1:14" ht="23.25">
      <c r="A46" s="46">
        <v>7</v>
      </c>
      <c r="B46" s="45" t="s">
        <v>127</v>
      </c>
      <c r="C46" s="46" t="s">
        <v>114</v>
      </c>
      <c r="D46" s="46" t="s">
        <v>29</v>
      </c>
      <c r="E46" s="134">
        <v>7640</v>
      </c>
      <c r="F46" s="45"/>
      <c r="G46" s="1"/>
      <c r="H46" s="1"/>
      <c r="I46" s="1"/>
      <c r="J46" s="1"/>
      <c r="K46" s="1"/>
      <c r="L46" s="1"/>
      <c r="M46" s="1"/>
      <c r="N46" s="1"/>
    </row>
    <row r="47" spans="1:14" ht="23.25">
      <c r="A47" s="17"/>
      <c r="B47" s="101" t="s">
        <v>21</v>
      </c>
      <c r="C47" s="17"/>
      <c r="D47" s="17"/>
      <c r="E47" s="17"/>
      <c r="F47" s="8"/>
      <c r="G47" s="1"/>
      <c r="H47" s="1"/>
      <c r="I47" s="1"/>
      <c r="J47" s="1"/>
      <c r="K47" s="1"/>
      <c r="L47" s="1"/>
      <c r="M47" s="1"/>
      <c r="N47" s="1"/>
    </row>
    <row r="48" spans="1:14" ht="23.25">
      <c r="A48" s="46">
        <v>8</v>
      </c>
      <c r="B48" s="45" t="s">
        <v>128</v>
      </c>
      <c r="C48" s="46" t="s">
        <v>114</v>
      </c>
      <c r="D48" s="46" t="s">
        <v>30</v>
      </c>
      <c r="E48" s="134">
        <v>5340</v>
      </c>
      <c r="F48" s="45"/>
      <c r="G48" s="1"/>
      <c r="H48" s="1"/>
      <c r="I48" s="1"/>
      <c r="J48" s="1"/>
      <c r="K48" s="1"/>
      <c r="L48" s="1"/>
      <c r="M48" s="1"/>
      <c r="N48" s="1"/>
    </row>
    <row r="49" spans="1:14" ht="23.25">
      <c r="A49" s="47">
        <v>9</v>
      </c>
      <c r="B49" s="42" t="s">
        <v>129</v>
      </c>
      <c r="C49" s="47" t="s">
        <v>130</v>
      </c>
      <c r="D49" s="47" t="s">
        <v>30</v>
      </c>
      <c r="E49" s="135">
        <v>5340</v>
      </c>
      <c r="F49" s="42"/>
      <c r="G49" s="1"/>
      <c r="H49" s="1"/>
      <c r="I49" s="1"/>
      <c r="J49" s="1"/>
      <c r="K49" s="1"/>
      <c r="L49" s="1"/>
      <c r="M49" s="1"/>
      <c r="N49" s="1"/>
    </row>
    <row r="50" spans="1:14" ht="23.25">
      <c r="A50" s="47">
        <v>10</v>
      </c>
      <c r="B50" s="42" t="s">
        <v>131</v>
      </c>
      <c r="C50" s="47" t="s">
        <v>130</v>
      </c>
      <c r="D50" s="47" t="s">
        <v>30</v>
      </c>
      <c r="E50" s="135">
        <v>5340</v>
      </c>
      <c r="F50" s="42"/>
      <c r="G50" s="1"/>
      <c r="H50" s="1"/>
      <c r="I50" s="1"/>
      <c r="J50" s="1"/>
      <c r="K50" s="1"/>
      <c r="L50" s="1"/>
      <c r="M50" s="1"/>
      <c r="N50" s="1"/>
    </row>
    <row r="51" spans="1:14" ht="23.25">
      <c r="A51" s="47">
        <v>11</v>
      </c>
      <c r="B51" s="42" t="s">
        <v>132</v>
      </c>
      <c r="C51" s="47" t="s">
        <v>130</v>
      </c>
      <c r="D51" s="47" t="s">
        <v>30</v>
      </c>
      <c r="E51" s="135">
        <v>5340</v>
      </c>
      <c r="F51" s="42"/>
      <c r="G51" s="1"/>
      <c r="H51" s="1"/>
      <c r="I51" s="1"/>
      <c r="J51" s="1"/>
      <c r="K51" s="1"/>
      <c r="L51" s="1"/>
      <c r="M51" s="1"/>
      <c r="N51" s="1"/>
    </row>
    <row r="52" spans="1:14" ht="23.25">
      <c r="A52" s="47">
        <v>12</v>
      </c>
      <c r="B52" s="42" t="s">
        <v>133</v>
      </c>
      <c r="C52" s="47" t="s">
        <v>130</v>
      </c>
      <c r="D52" s="47" t="s">
        <v>30</v>
      </c>
      <c r="E52" s="135">
        <v>5340</v>
      </c>
      <c r="F52" s="42"/>
      <c r="G52" s="1"/>
      <c r="H52" s="1"/>
      <c r="I52" s="1"/>
      <c r="J52" s="1"/>
      <c r="K52" s="1"/>
      <c r="L52" s="1"/>
      <c r="M52" s="1"/>
      <c r="N52" s="1"/>
    </row>
    <row r="53" spans="1:14" ht="23.25">
      <c r="A53" s="47">
        <v>13</v>
      </c>
      <c r="B53" s="42" t="s">
        <v>134</v>
      </c>
      <c r="C53" s="47" t="s">
        <v>130</v>
      </c>
      <c r="D53" s="47" t="s">
        <v>30</v>
      </c>
      <c r="E53" s="135">
        <v>5340</v>
      </c>
      <c r="F53" s="42"/>
      <c r="G53" s="1"/>
      <c r="H53" s="1"/>
      <c r="I53" s="1"/>
      <c r="J53" s="1"/>
      <c r="K53" s="1"/>
      <c r="L53" s="1"/>
      <c r="M53" s="1"/>
      <c r="N53" s="1"/>
    </row>
    <row r="54" spans="1:14" ht="23.25">
      <c r="A54" s="47">
        <v>14</v>
      </c>
      <c r="B54" s="42" t="s">
        <v>135</v>
      </c>
      <c r="C54" s="47" t="s">
        <v>114</v>
      </c>
      <c r="D54" s="47" t="s">
        <v>30</v>
      </c>
      <c r="E54" s="135">
        <v>5340</v>
      </c>
      <c r="F54" s="42"/>
      <c r="G54" s="1"/>
      <c r="H54" s="1"/>
      <c r="I54" s="1"/>
      <c r="J54" s="1"/>
      <c r="K54" s="1"/>
      <c r="L54" s="1"/>
      <c r="M54" s="1"/>
      <c r="N54" s="1"/>
    </row>
    <row r="55" spans="1:14" ht="23.25">
      <c r="A55" s="47">
        <v>15</v>
      </c>
      <c r="B55" s="42" t="s">
        <v>136</v>
      </c>
      <c r="C55" s="47" t="s">
        <v>114</v>
      </c>
      <c r="D55" s="47" t="s">
        <v>30</v>
      </c>
      <c r="E55" s="135">
        <v>5340</v>
      </c>
      <c r="F55" s="42"/>
      <c r="G55" s="1"/>
      <c r="H55" s="1"/>
      <c r="I55" s="1"/>
      <c r="J55" s="1"/>
      <c r="K55" s="1"/>
      <c r="L55" s="1"/>
      <c r="M55" s="1"/>
      <c r="N55" s="1"/>
    </row>
    <row r="56" spans="1:14" ht="23.25">
      <c r="A56" s="47">
        <v>16</v>
      </c>
      <c r="B56" s="42" t="s">
        <v>137</v>
      </c>
      <c r="C56" s="47" t="s">
        <v>138</v>
      </c>
      <c r="D56" s="47" t="s">
        <v>30</v>
      </c>
      <c r="E56" s="135">
        <v>5340</v>
      </c>
      <c r="F56" s="42"/>
      <c r="G56" s="1"/>
      <c r="H56" s="1"/>
      <c r="I56" s="1"/>
      <c r="J56" s="1"/>
      <c r="K56" s="1"/>
      <c r="L56" s="1"/>
      <c r="M56" s="1"/>
      <c r="N56" s="1"/>
    </row>
    <row r="57" spans="1:14" ht="23.25">
      <c r="A57" s="47">
        <v>17</v>
      </c>
      <c r="B57" s="42" t="s">
        <v>139</v>
      </c>
      <c r="C57" s="47" t="s">
        <v>119</v>
      </c>
      <c r="D57" s="136" t="s">
        <v>30</v>
      </c>
      <c r="E57" s="135">
        <v>5340</v>
      </c>
      <c r="F57" s="47"/>
      <c r="G57" s="1"/>
      <c r="H57" s="1"/>
      <c r="I57" s="1"/>
      <c r="J57" s="1"/>
      <c r="K57" s="1"/>
      <c r="L57" s="1"/>
      <c r="M57" s="1"/>
      <c r="N57" s="1"/>
    </row>
    <row r="58" spans="1:14" ht="23.25" hidden="1">
      <c r="A58" s="161"/>
      <c r="B58" s="42"/>
      <c r="C58" s="41"/>
      <c r="D58" s="47"/>
      <c r="E58" s="135"/>
      <c r="F58" s="47"/>
      <c r="G58" s="1"/>
      <c r="H58" s="1"/>
      <c r="I58" s="1"/>
      <c r="J58" s="1"/>
      <c r="K58" s="1"/>
      <c r="L58" s="1"/>
      <c r="M58" s="1"/>
      <c r="N58" s="1"/>
    </row>
    <row r="59" spans="1:14" ht="23.25" hidden="1">
      <c r="A59" s="161"/>
      <c r="B59" s="42"/>
      <c r="C59" s="41"/>
      <c r="D59" s="47"/>
      <c r="E59" s="135"/>
      <c r="F59" s="47"/>
      <c r="G59" s="1"/>
      <c r="H59" s="1"/>
      <c r="I59" s="1"/>
      <c r="J59" s="1"/>
      <c r="K59" s="1"/>
      <c r="L59" s="1"/>
      <c r="M59" s="1"/>
      <c r="N59" s="1"/>
    </row>
    <row r="60" spans="1:14" ht="23.25">
      <c r="A60" s="47">
        <v>18</v>
      </c>
      <c r="B60" s="42" t="s">
        <v>140</v>
      </c>
      <c r="C60" s="47" t="s">
        <v>114</v>
      </c>
      <c r="D60" s="47" t="s">
        <v>31</v>
      </c>
      <c r="E60" s="135">
        <v>5340</v>
      </c>
      <c r="F60" s="169"/>
      <c r="G60" s="1"/>
      <c r="H60" s="1"/>
      <c r="I60" s="1"/>
      <c r="J60" s="1"/>
      <c r="K60" s="1"/>
      <c r="L60" s="1"/>
      <c r="M60" s="1"/>
      <c r="N60" s="1"/>
    </row>
    <row r="61" spans="1:14" ht="23.25">
      <c r="A61" s="47">
        <v>19</v>
      </c>
      <c r="B61" s="42" t="s">
        <v>141</v>
      </c>
      <c r="C61" s="47" t="s">
        <v>114</v>
      </c>
      <c r="D61" s="47" t="s">
        <v>31</v>
      </c>
      <c r="E61" s="135">
        <v>5340</v>
      </c>
      <c r="F61" s="169"/>
      <c r="G61" s="1"/>
      <c r="H61" s="168"/>
      <c r="I61" s="1"/>
      <c r="J61" s="1"/>
      <c r="K61" s="1"/>
      <c r="L61" s="1"/>
      <c r="M61" s="1"/>
      <c r="N61" s="1"/>
    </row>
    <row r="62" spans="1:14" ht="23.25">
      <c r="A62" s="49">
        <v>20</v>
      </c>
      <c r="B62" s="48" t="s">
        <v>142</v>
      </c>
      <c r="C62" s="49" t="s">
        <v>114</v>
      </c>
      <c r="D62" s="49" t="s">
        <v>31</v>
      </c>
      <c r="E62" s="166">
        <v>5340</v>
      </c>
      <c r="F62" s="170"/>
      <c r="G62" s="1"/>
      <c r="H62" s="1"/>
      <c r="I62" s="1"/>
      <c r="J62" s="1"/>
      <c r="K62" s="1"/>
      <c r="L62" s="1"/>
      <c r="M62" s="1"/>
      <c r="N62" s="1"/>
    </row>
    <row r="63" spans="7:14" ht="23.25">
      <c r="G63" s="1"/>
      <c r="H63" s="1"/>
      <c r="I63" s="1"/>
      <c r="J63" s="1"/>
      <c r="K63" s="1"/>
      <c r="L63" s="1"/>
      <c r="M63" s="1"/>
      <c r="N63" s="1"/>
    </row>
    <row r="64" spans="7:14" ht="23.25">
      <c r="G64" s="1"/>
      <c r="H64" s="1"/>
      <c r="I64" s="1"/>
      <c r="J64" s="1"/>
      <c r="K64" s="1"/>
      <c r="L64" s="1"/>
      <c r="M64" s="1"/>
      <c r="N64" s="1"/>
    </row>
    <row r="65" spans="1:14" ht="23.25">
      <c r="A65" s="137"/>
      <c r="B65" s="137"/>
      <c r="C65" s="137"/>
      <c r="D65" s="137"/>
      <c r="E65" s="137"/>
      <c r="F65" s="137"/>
      <c r="G65" s="1"/>
      <c r="H65" s="1"/>
      <c r="I65" s="1"/>
      <c r="J65" s="1"/>
      <c r="K65" s="1"/>
      <c r="L65" s="1"/>
      <c r="M65" s="1"/>
      <c r="N65" s="1"/>
    </row>
    <row r="66" spans="1:14" ht="23.25">
      <c r="A66" s="137"/>
      <c r="B66" s="137"/>
      <c r="C66" s="137"/>
      <c r="D66" s="137"/>
      <c r="E66" s="137"/>
      <c r="F66" s="137"/>
      <c r="G66" s="1"/>
      <c r="H66" s="1"/>
      <c r="I66" s="1"/>
      <c r="J66" s="1"/>
      <c r="K66" s="1"/>
      <c r="L66" s="1"/>
      <c r="M66" s="1"/>
      <c r="N66" s="1"/>
    </row>
    <row r="67" spans="1:14" ht="23.25">
      <c r="A67" s="137"/>
      <c r="B67" s="137"/>
      <c r="C67" s="137"/>
      <c r="D67" s="137"/>
      <c r="E67" s="137"/>
      <c r="F67" s="137"/>
      <c r="G67" s="1"/>
      <c r="H67" s="1"/>
      <c r="I67" s="1"/>
      <c r="J67" s="1"/>
      <c r="K67" s="1"/>
      <c r="L67" s="1"/>
      <c r="M67" s="1"/>
      <c r="N67" s="1"/>
    </row>
    <row r="68" spans="1:14" ht="23.25">
      <c r="A68" s="137"/>
      <c r="B68" s="137"/>
      <c r="C68" s="137"/>
      <c r="D68" s="137"/>
      <c r="E68" s="137"/>
      <c r="F68" s="137"/>
      <c r="G68" s="38"/>
      <c r="H68" s="1"/>
      <c r="I68" s="1"/>
      <c r="J68" s="1"/>
      <c r="K68" s="1"/>
      <c r="L68" s="1"/>
      <c r="M68" s="1"/>
      <c r="N68" s="1"/>
    </row>
    <row r="69" spans="1:14" ht="23.25">
      <c r="A69" s="325">
        <v>3</v>
      </c>
      <c r="B69" s="325"/>
      <c r="C69" s="325"/>
      <c r="D69" s="325"/>
      <c r="E69" s="325"/>
      <c r="F69" s="325"/>
      <c r="G69" s="1"/>
      <c r="H69" s="1"/>
      <c r="I69" s="1"/>
      <c r="J69" s="1"/>
      <c r="K69" s="1"/>
      <c r="L69" s="1"/>
      <c r="M69" s="1"/>
      <c r="N69" s="1"/>
    </row>
    <row r="70" spans="1:14" ht="23.25" hidden="1">
      <c r="A70" s="4"/>
      <c r="B70" s="38"/>
      <c r="C70" s="38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</row>
    <row r="71" spans="1:14" ht="23.25" hidden="1">
      <c r="A71" s="4"/>
      <c r="B71" s="38"/>
      <c r="C71" s="38"/>
      <c r="D71" s="4"/>
      <c r="E71" s="165"/>
      <c r="F71" s="4"/>
      <c r="G71" s="1"/>
      <c r="H71" s="1"/>
      <c r="I71" s="1"/>
      <c r="J71" s="1"/>
      <c r="K71" s="1"/>
      <c r="L71" s="1"/>
      <c r="M71" s="1"/>
      <c r="N71" s="1"/>
    </row>
    <row r="72" spans="1:14" ht="23.2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3.25">
      <c r="A73" s="288"/>
      <c r="B73" s="288"/>
      <c r="C73" s="288"/>
      <c r="D73" s="288"/>
      <c r="E73" s="288"/>
      <c r="F73" s="288"/>
      <c r="G73" s="1"/>
      <c r="H73" s="1"/>
      <c r="I73" s="1"/>
      <c r="J73" s="1"/>
      <c r="K73" s="1"/>
      <c r="L73" s="1"/>
      <c r="M73" s="1"/>
      <c r="N73" s="1"/>
    </row>
    <row r="74" spans="1:14" ht="23.25">
      <c r="A74" s="303" t="s">
        <v>103</v>
      </c>
      <c r="B74" s="303"/>
      <c r="C74" s="303"/>
      <c r="D74" s="303"/>
      <c r="E74" s="303"/>
      <c r="F74" s="303"/>
      <c r="G74" s="1"/>
      <c r="H74" s="1"/>
      <c r="I74" s="1"/>
      <c r="J74" s="1"/>
      <c r="K74" s="1"/>
      <c r="L74" s="1"/>
      <c r="M74" s="1"/>
      <c r="N74" s="1"/>
    </row>
    <row r="75" spans="1:14" ht="23.25">
      <c r="A75" s="303" t="s">
        <v>259</v>
      </c>
      <c r="B75" s="303"/>
      <c r="C75" s="303"/>
      <c r="D75" s="303"/>
      <c r="E75" s="303"/>
      <c r="F75" s="303"/>
      <c r="G75" s="1"/>
      <c r="H75" s="1"/>
      <c r="I75" s="1"/>
      <c r="J75" s="1"/>
      <c r="K75" s="1"/>
      <c r="L75" s="1"/>
      <c r="M75" s="1"/>
      <c r="N75" s="1"/>
    </row>
    <row r="76" spans="1:14" ht="23.25">
      <c r="A76" s="303" t="s">
        <v>104</v>
      </c>
      <c r="B76" s="303"/>
      <c r="C76" s="303"/>
      <c r="D76" s="303"/>
      <c r="E76" s="303"/>
      <c r="F76" s="303"/>
      <c r="G76" s="1"/>
      <c r="H76" s="1"/>
      <c r="I76" s="1"/>
      <c r="J76" s="1"/>
      <c r="K76" s="1"/>
      <c r="L76" s="1"/>
      <c r="M76" s="1"/>
      <c r="N76" s="1"/>
    </row>
    <row r="77" spans="1:14" ht="23.25">
      <c r="A77" s="28" t="s">
        <v>2</v>
      </c>
      <c r="B77" s="28" t="s">
        <v>105</v>
      </c>
      <c r="C77" s="28" t="s">
        <v>106</v>
      </c>
      <c r="D77" s="28" t="s">
        <v>47</v>
      </c>
      <c r="E77" s="28" t="s">
        <v>107</v>
      </c>
      <c r="F77" s="28" t="s">
        <v>8</v>
      </c>
      <c r="G77" s="1"/>
      <c r="H77" s="1"/>
      <c r="I77" s="1"/>
      <c r="J77" s="1"/>
      <c r="K77" s="1"/>
      <c r="L77" s="1"/>
      <c r="M77" s="1"/>
      <c r="N77" s="1"/>
    </row>
    <row r="78" spans="1:14" ht="23.25">
      <c r="A78" s="83"/>
      <c r="B78" s="83"/>
      <c r="C78" s="83"/>
      <c r="D78" s="83"/>
      <c r="E78" s="83" t="s">
        <v>52</v>
      </c>
      <c r="F78" s="83"/>
      <c r="G78" s="1"/>
      <c r="H78" s="1"/>
      <c r="I78" s="1"/>
      <c r="J78" s="1"/>
      <c r="K78" s="1"/>
      <c r="L78" s="1"/>
      <c r="M78" s="1"/>
      <c r="N78" s="1"/>
    </row>
    <row r="79" spans="1:14" ht="23.25">
      <c r="A79" s="17"/>
      <c r="B79" s="43" t="s">
        <v>44</v>
      </c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  <c r="N79" s="1"/>
    </row>
    <row r="80" spans="1:14" ht="23.25">
      <c r="A80" s="17"/>
      <c r="B80" s="43" t="s">
        <v>143</v>
      </c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  <c r="N80" s="1"/>
    </row>
    <row r="81" spans="1:14" ht="23.25">
      <c r="A81" s="17"/>
      <c r="B81" s="101" t="s">
        <v>12</v>
      </c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  <c r="N81" s="1"/>
    </row>
    <row r="82" spans="1:14" ht="23.25">
      <c r="A82" s="17"/>
      <c r="B82" s="101" t="s">
        <v>121</v>
      </c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  <c r="N82" s="1"/>
    </row>
    <row r="83" spans="1:14" ht="23.25">
      <c r="A83" s="46">
        <v>21</v>
      </c>
      <c r="B83" s="45" t="s">
        <v>144</v>
      </c>
      <c r="C83" s="46" t="s">
        <v>111</v>
      </c>
      <c r="D83" s="46" t="s">
        <v>37</v>
      </c>
      <c r="E83" s="46">
        <v>9140</v>
      </c>
      <c r="F83" s="46"/>
      <c r="G83" s="1"/>
      <c r="H83" s="1"/>
      <c r="I83" s="1"/>
      <c r="J83" s="1"/>
      <c r="K83" s="1"/>
      <c r="L83" s="1"/>
      <c r="M83" s="1"/>
      <c r="N83" s="1"/>
    </row>
    <row r="84" spans="1:14" ht="23.25">
      <c r="A84" s="47">
        <v>22</v>
      </c>
      <c r="B84" s="42" t="s">
        <v>145</v>
      </c>
      <c r="C84" s="47" t="s">
        <v>111</v>
      </c>
      <c r="D84" s="47" t="s">
        <v>37</v>
      </c>
      <c r="E84" s="135">
        <v>8740</v>
      </c>
      <c r="F84" s="47"/>
      <c r="G84" s="1"/>
      <c r="H84" s="1"/>
      <c r="I84" s="1"/>
      <c r="J84" s="1"/>
      <c r="K84" s="1"/>
      <c r="L84" s="1"/>
      <c r="M84" s="1"/>
      <c r="N84" s="1"/>
    </row>
    <row r="85" spans="1:14" ht="23.25">
      <c r="A85" s="47">
        <v>23</v>
      </c>
      <c r="B85" s="42" t="s">
        <v>146</v>
      </c>
      <c r="C85" s="47" t="s">
        <v>147</v>
      </c>
      <c r="D85" s="47" t="s">
        <v>37</v>
      </c>
      <c r="E85" s="135">
        <v>8740</v>
      </c>
      <c r="F85" s="47"/>
      <c r="G85" s="1"/>
      <c r="H85" s="1"/>
      <c r="I85" s="1"/>
      <c r="J85" s="1"/>
      <c r="K85" s="1"/>
      <c r="L85" s="1"/>
      <c r="M85" s="1"/>
      <c r="N85" s="1"/>
    </row>
    <row r="86" spans="1:14" ht="23.25">
      <c r="A86" s="47">
        <v>24</v>
      </c>
      <c r="B86" s="42" t="s">
        <v>148</v>
      </c>
      <c r="C86" s="47" t="s">
        <v>111</v>
      </c>
      <c r="D86" s="47" t="s">
        <v>37</v>
      </c>
      <c r="E86" s="135">
        <v>8340</v>
      </c>
      <c r="F86" s="47"/>
      <c r="G86" s="1"/>
      <c r="H86" s="1"/>
      <c r="I86" s="1"/>
      <c r="J86" s="1"/>
      <c r="K86" s="1"/>
      <c r="L86" s="1"/>
      <c r="M86" s="1"/>
      <c r="N86" s="1"/>
    </row>
    <row r="87" spans="1:14" ht="23.25">
      <c r="A87" s="47">
        <v>25</v>
      </c>
      <c r="B87" s="42" t="s">
        <v>149</v>
      </c>
      <c r="C87" s="47" t="s">
        <v>111</v>
      </c>
      <c r="D87" s="47" t="s">
        <v>37</v>
      </c>
      <c r="E87" s="47">
        <v>8340</v>
      </c>
      <c r="F87" s="47"/>
      <c r="G87" s="1"/>
      <c r="H87" s="1"/>
      <c r="I87" s="1"/>
      <c r="J87" s="1"/>
      <c r="K87" s="1"/>
      <c r="L87" s="1"/>
      <c r="M87" s="1"/>
      <c r="N87" s="1"/>
    </row>
    <row r="88" spans="1:14" ht="23.25">
      <c r="A88" s="47">
        <v>26</v>
      </c>
      <c r="B88" s="42" t="s">
        <v>150</v>
      </c>
      <c r="C88" s="47" t="s">
        <v>151</v>
      </c>
      <c r="D88" s="47" t="s">
        <v>37</v>
      </c>
      <c r="E88" s="136">
        <v>8340</v>
      </c>
      <c r="F88" s="47"/>
      <c r="G88" s="1"/>
      <c r="H88" s="1"/>
      <c r="I88" s="1"/>
      <c r="J88" s="1"/>
      <c r="K88" s="1"/>
      <c r="L88" s="1"/>
      <c r="M88" s="1"/>
      <c r="N88" s="1"/>
    </row>
    <row r="89" spans="1:14" ht="23.25">
      <c r="A89" s="47">
        <v>27</v>
      </c>
      <c r="B89" s="42" t="s">
        <v>152</v>
      </c>
      <c r="C89" s="47" t="s">
        <v>147</v>
      </c>
      <c r="D89" s="47" t="s">
        <v>37</v>
      </c>
      <c r="E89" s="136">
        <v>8340</v>
      </c>
      <c r="F89" s="47"/>
      <c r="G89" s="1"/>
      <c r="H89" s="1"/>
      <c r="I89" s="1"/>
      <c r="J89" s="1"/>
      <c r="K89" s="1"/>
      <c r="L89" s="1"/>
      <c r="M89" s="1"/>
      <c r="N89" s="1"/>
    </row>
    <row r="90" spans="1:14" ht="23.25">
      <c r="A90" s="47">
        <v>28</v>
      </c>
      <c r="B90" s="42" t="s">
        <v>116</v>
      </c>
      <c r="C90" s="47"/>
      <c r="D90" s="47" t="s">
        <v>37</v>
      </c>
      <c r="E90" s="47">
        <v>8340</v>
      </c>
      <c r="F90" s="47" t="s">
        <v>117</v>
      </c>
      <c r="G90" s="1"/>
      <c r="H90" s="1"/>
      <c r="I90" s="1"/>
      <c r="J90" s="1"/>
      <c r="K90" s="1"/>
      <c r="L90" s="1"/>
      <c r="M90" s="1"/>
      <c r="N90" s="1"/>
    </row>
    <row r="91" spans="1:14" ht="23.25">
      <c r="A91" s="47">
        <v>29</v>
      </c>
      <c r="B91" s="42" t="s">
        <v>116</v>
      </c>
      <c r="C91" s="47"/>
      <c r="D91" s="47" t="s">
        <v>37</v>
      </c>
      <c r="E91" s="135">
        <v>8340</v>
      </c>
      <c r="F91" s="47" t="s">
        <v>153</v>
      </c>
      <c r="G91" s="1"/>
      <c r="H91" s="1"/>
      <c r="I91" s="1"/>
      <c r="J91" s="1"/>
      <c r="K91" s="1"/>
      <c r="L91" s="1"/>
      <c r="M91" s="1"/>
      <c r="N91" s="1"/>
    </row>
    <row r="92" spans="1:14" ht="23.25">
      <c r="A92" s="47">
        <v>30</v>
      </c>
      <c r="B92" s="42" t="s">
        <v>154</v>
      </c>
      <c r="C92" s="47" t="s">
        <v>147</v>
      </c>
      <c r="D92" s="47" t="s">
        <v>36</v>
      </c>
      <c r="E92" s="47"/>
      <c r="F92" s="47"/>
      <c r="G92" s="1"/>
      <c r="H92" s="1"/>
      <c r="I92" s="1"/>
      <c r="J92" s="1"/>
      <c r="K92" s="1"/>
      <c r="L92" s="1"/>
      <c r="M92" s="1"/>
      <c r="N92" s="1"/>
    </row>
    <row r="93" spans="1:14" ht="23.25">
      <c r="A93" s="8"/>
      <c r="B93" s="101" t="s">
        <v>21</v>
      </c>
      <c r="C93" s="8"/>
      <c r="D93" s="17"/>
      <c r="E93" s="8"/>
      <c r="F93" s="8"/>
      <c r="G93" s="1"/>
      <c r="H93" s="1"/>
      <c r="I93" s="1"/>
      <c r="J93" s="1"/>
      <c r="K93" s="1"/>
      <c r="L93" s="1"/>
      <c r="M93" s="1"/>
      <c r="N93" s="1"/>
    </row>
    <row r="94" spans="1:14" ht="23.25">
      <c r="A94" s="46">
        <v>31</v>
      </c>
      <c r="B94" s="45" t="s">
        <v>156</v>
      </c>
      <c r="C94" s="45" t="s">
        <v>114</v>
      </c>
      <c r="D94" s="46" t="s">
        <v>30</v>
      </c>
      <c r="E94" s="133">
        <v>5340</v>
      </c>
      <c r="F94" s="45"/>
      <c r="G94" s="1"/>
      <c r="H94" s="1"/>
      <c r="I94" s="1"/>
      <c r="J94" s="1"/>
      <c r="K94" s="1"/>
      <c r="L94" s="1"/>
      <c r="M94" s="1"/>
      <c r="N94" s="1"/>
    </row>
    <row r="95" spans="1:14" ht="23.25" hidden="1">
      <c r="A95" s="47"/>
      <c r="B95" s="42"/>
      <c r="C95" s="42"/>
      <c r="D95" s="47"/>
      <c r="E95" s="164"/>
      <c r="F95" s="47"/>
      <c r="G95" s="1"/>
      <c r="H95" s="1"/>
      <c r="I95" s="1"/>
      <c r="J95" s="1"/>
      <c r="K95" s="1"/>
      <c r="L95" s="1"/>
      <c r="M95" s="1"/>
      <c r="N95" s="1"/>
    </row>
    <row r="96" spans="1:14" ht="23.25">
      <c r="A96" s="17"/>
      <c r="B96" s="43" t="s">
        <v>157</v>
      </c>
      <c r="C96" s="8"/>
      <c r="D96" s="8"/>
      <c r="E96" s="8"/>
      <c r="F96" s="8"/>
      <c r="G96" s="1"/>
      <c r="H96" s="1"/>
      <c r="I96" s="1"/>
      <c r="J96" s="1"/>
      <c r="K96" s="1"/>
      <c r="L96" s="1"/>
      <c r="M96" s="1"/>
      <c r="N96" s="1"/>
    </row>
    <row r="97" spans="1:14" ht="23.25">
      <c r="A97" s="17"/>
      <c r="B97" s="101" t="s">
        <v>12</v>
      </c>
      <c r="C97" s="8"/>
      <c r="D97" s="8"/>
      <c r="E97" s="8"/>
      <c r="F97" s="8"/>
      <c r="G97" s="1"/>
      <c r="H97" s="1"/>
      <c r="I97" s="1"/>
      <c r="J97" s="1"/>
      <c r="K97" s="1"/>
      <c r="L97" s="1"/>
      <c r="M97" s="1"/>
      <c r="N97" s="1"/>
    </row>
    <row r="98" spans="1:14" ht="23.25">
      <c r="A98" s="17"/>
      <c r="B98" s="101" t="s">
        <v>158</v>
      </c>
      <c r="C98" s="8"/>
      <c r="D98" s="8"/>
      <c r="E98" s="8"/>
      <c r="F98" s="8"/>
      <c r="G98" s="1"/>
      <c r="H98" s="1"/>
      <c r="I98" s="1"/>
      <c r="J98" s="1"/>
      <c r="K98" s="1"/>
      <c r="L98" s="1"/>
      <c r="M98" s="1"/>
      <c r="N98" s="1"/>
    </row>
    <row r="99" spans="1:14" ht="23.25">
      <c r="A99" s="46">
        <v>32</v>
      </c>
      <c r="B99" s="45" t="s">
        <v>159</v>
      </c>
      <c r="C99" s="45" t="s">
        <v>160</v>
      </c>
      <c r="D99" s="46" t="s">
        <v>34</v>
      </c>
      <c r="E99" s="133">
        <v>6270</v>
      </c>
      <c r="F99" s="45"/>
      <c r="G99" s="1"/>
      <c r="H99" s="1"/>
      <c r="I99" s="1"/>
      <c r="J99" s="1"/>
      <c r="K99" s="1"/>
      <c r="L99" s="1"/>
      <c r="M99" s="1"/>
      <c r="N99" s="1"/>
    </row>
    <row r="100" spans="1:14" ht="23.25">
      <c r="A100" s="47">
        <v>33</v>
      </c>
      <c r="B100" s="45" t="s">
        <v>161</v>
      </c>
      <c r="C100" s="45" t="s">
        <v>147</v>
      </c>
      <c r="D100" s="46" t="s">
        <v>33</v>
      </c>
      <c r="E100" s="133">
        <v>6270</v>
      </c>
      <c r="F100" s="45"/>
      <c r="G100" s="1"/>
      <c r="H100" s="1"/>
      <c r="I100" s="1"/>
      <c r="J100" s="1"/>
      <c r="K100" s="1"/>
      <c r="L100" s="1"/>
      <c r="M100" s="1"/>
      <c r="N100" s="1"/>
    </row>
    <row r="101" spans="1:14" ht="23.25">
      <c r="A101" s="17"/>
      <c r="B101" s="101" t="s">
        <v>21</v>
      </c>
      <c r="C101" s="8"/>
      <c r="D101" s="17"/>
      <c r="E101" s="8"/>
      <c r="F101" s="8"/>
      <c r="G101" s="1"/>
      <c r="H101" s="1"/>
      <c r="I101" s="1"/>
      <c r="J101" s="1"/>
      <c r="K101" s="1"/>
      <c r="L101" s="1"/>
      <c r="M101" s="1"/>
      <c r="N101" s="1"/>
    </row>
    <row r="102" spans="1:14" ht="23.25">
      <c r="A102" s="46">
        <v>34</v>
      </c>
      <c r="B102" s="45" t="s">
        <v>162</v>
      </c>
      <c r="C102" s="45" t="s">
        <v>114</v>
      </c>
      <c r="D102" s="46" t="s">
        <v>23</v>
      </c>
      <c r="E102" s="133">
        <v>5340</v>
      </c>
      <c r="F102" s="45"/>
      <c r="G102" s="1"/>
      <c r="H102" s="1"/>
      <c r="I102" s="1"/>
      <c r="J102" s="1"/>
      <c r="K102" s="1"/>
      <c r="L102" s="1"/>
      <c r="M102" s="1"/>
      <c r="N102" s="1"/>
    </row>
    <row r="103" spans="1:14" ht="23.25">
      <c r="A103" s="49">
        <v>35</v>
      </c>
      <c r="B103" s="48" t="s">
        <v>163</v>
      </c>
      <c r="C103" s="48" t="s">
        <v>114</v>
      </c>
      <c r="D103" s="49" t="s">
        <v>30</v>
      </c>
      <c r="E103" s="172">
        <v>5340</v>
      </c>
      <c r="F103" s="48"/>
      <c r="G103" s="1"/>
      <c r="H103" s="1"/>
      <c r="I103" s="1"/>
      <c r="J103" s="1"/>
      <c r="K103" s="1"/>
      <c r="L103" s="1"/>
      <c r="M103" s="1"/>
      <c r="N103" s="1"/>
    </row>
    <row r="104" spans="1:14" ht="23.25">
      <c r="A104" s="137"/>
      <c r="G104" s="1"/>
      <c r="H104" s="1"/>
      <c r="I104" s="1"/>
      <c r="J104" s="1"/>
      <c r="K104" s="1"/>
      <c r="L104" s="1"/>
      <c r="M104" s="1"/>
      <c r="N104" s="1"/>
    </row>
    <row r="105" spans="1:14" ht="23.25">
      <c r="A105" s="163"/>
      <c r="G105" s="1"/>
      <c r="H105" s="1"/>
      <c r="I105" s="1"/>
      <c r="J105" s="1"/>
      <c r="K105" s="1"/>
      <c r="L105" s="1"/>
      <c r="M105" s="1"/>
      <c r="N105" s="1"/>
    </row>
    <row r="106" spans="7:14" ht="23.25" hidden="1">
      <c r="G106" s="1"/>
      <c r="H106" s="1"/>
      <c r="I106" s="1"/>
      <c r="J106" s="1"/>
      <c r="K106" s="1"/>
      <c r="L106" s="1"/>
      <c r="M106" s="1"/>
      <c r="N106" s="1"/>
    </row>
    <row r="107" spans="2:14" ht="23.25" hidden="1">
      <c r="B107" s="137"/>
      <c r="G107" s="1"/>
      <c r="H107" s="1"/>
      <c r="I107" s="1"/>
      <c r="J107" s="1"/>
      <c r="K107" s="1"/>
      <c r="L107" s="1"/>
      <c r="M107" s="1"/>
      <c r="N107" s="1"/>
    </row>
    <row r="108" spans="7:14" ht="23.25" hidden="1">
      <c r="G108" s="1"/>
      <c r="H108" s="1"/>
      <c r="I108" s="1"/>
      <c r="J108" s="1"/>
      <c r="K108" s="1"/>
      <c r="L108" s="1"/>
      <c r="M108" s="1"/>
      <c r="N108" s="1"/>
    </row>
    <row r="109" spans="7:14" ht="23.25">
      <c r="G109" s="1"/>
      <c r="H109" s="1"/>
      <c r="I109" s="1"/>
      <c r="J109" s="1"/>
      <c r="K109" s="1"/>
      <c r="L109" s="1"/>
      <c r="M109" s="1"/>
      <c r="N109" s="1"/>
    </row>
    <row r="110" spans="1:14" ht="23.25">
      <c r="A110" s="288">
        <v>4</v>
      </c>
      <c r="B110" s="288"/>
      <c r="C110" s="288"/>
      <c r="D110" s="288"/>
      <c r="E110" s="288"/>
      <c r="F110" s="288"/>
      <c r="G110" s="1"/>
      <c r="H110" s="1"/>
      <c r="I110" s="1"/>
      <c r="J110" s="1"/>
      <c r="K110" s="1"/>
      <c r="L110" s="1"/>
      <c r="M110" s="1"/>
      <c r="N110" s="1"/>
    </row>
    <row r="111" spans="1:14" ht="23.25">
      <c r="A111" s="56"/>
      <c r="B111" s="56"/>
      <c r="C111" s="56"/>
      <c r="D111" s="56"/>
      <c r="E111" s="56"/>
      <c r="F111" s="56"/>
      <c r="G111" s="1"/>
      <c r="H111" s="1"/>
      <c r="I111" s="1"/>
      <c r="J111" s="1"/>
      <c r="K111" s="1"/>
      <c r="L111" s="1"/>
      <c r="M111" s="1"/>
      <c r="N111" s="1"/>
    </row>
    <row r="112" spans="1:14" ht="23.25">
      <c r="A112" s="288" t="s">
        <v>103</v>
      </c>
      <c r="B112" s="288"/>
      <c r="C112" s="288"/>
      <c r="D112" s="288"/>
      <c r="E112" s="288"/>
      <c r="F112" s="288"/>
      <c r="G112" s="1"/>
      <c r="H112" s="1"/>
      <c r="I112" s="1"/>
      <c r="J112" s="1"/>
      <c r="K112" s="1"/>
      <c r="L112" s="1"/>
      <c r="M112" s="1"/>
      <c r="N112" s="1"/>
    </row>
    <row r="113" spans="1:14" ht="23.25">
      <c r="A113" s="288" t="s">
        <v>258</v>
      </c>
      <c r="B113" s="288"/>
      <c r="C113" s="288"/>
      <c r="D113" s="288"/>
      <c r="E113" s="288"/>
      <c r="F113" s="288"/>
      <c r="G113" s="1"/>
      <c r="H113" s="1"/>
      <c r="I113" s="1"/>
      <c r="J113" s="1"/>
      <c r="K113" s="1"/>
      <c r="L113" s="1"/>
      <c r="M113" s="1"/>
      <c r="N113" s="1"/>
    </row>
    <row r="114" spans="1:14" ht="23.25">
      <c r="A114" s="288" t="s">
        <v>104</v>
      </c>
      <c r="B114" s="288"/>
      <c r="C114" s="288"/>
      <c r="D114" s="288"/>
      <c r="E114" s="288"/>
      <c r="F114" s="288"/>
      <c r="G114" s="1"/>
      <c r="H114" s="1"/>
      <c r="I114" s="1"/>
      <c r="J114" s="1"/>
      <c r="K114" s="1"/>
      <c r="L114" s="1"/>
      <c r="M114" s="1"/>
      <c r="N114" s="1"/>
    </row>
    <row r="115" spans="1:14" ht="23.25">
      <c r="A115" s="28" t="s">
        <v>2</v>
      </c>
      <c r="B115" s="28" t="s">
        <v>105</v>
      </c>
      <c r="C115" s="28" t="s">
        <v>106</v>
      </c>
      <c r="D115" s="28" t="s">
        <v>47</v>
      </c>
      <c r="E115" s="28" t="s">
        <v>155</v>
      </c>
      <c r="F115" s="28" t="s">
        <v>8</v>
      </c>
      <c r="G115" s="1"/>
      <c r="H115" s="1"/>
      <c r="I115" s="1"/>
      <c r="J115" s="1"/>
      <c r="K115" s="1"/>
      <c r="L115" s="1"/>
      <c r="M115" s="1"/>
      <c r="N115" s="1"/>
    </row>
    <row r="116" spans="1:14" ht="23.25">
      <c r="A116" s="83"/>
      <c r="B116" s="83"/>
      <c r="C116" s="83"/>
      <c r="D116" s="83"/>
      <c r="E116" s="83" t="s">
        <v>52</v>
      </c>
      <c r="F116" s="83"/>
      <c r="G116" s="1"/>
      <c r="H116" s="1"/>
      <c r="I116" s="1"/>
      <c r="J116" s="1"/>
      <c r="K116" s="1"/>
      <c r="L116" s="1"/>
      <c r="M116" s="1"/>
      <c r="N116" s="1"/>
    </row>
    <row r="117" spans="1:14" ht="23.25">
      <c r="A117" s="17"/>
      <c r="B117" s="43" t="s">
        <v>38</v>
      </c>
      <c r="C117" s="8"/>
      <c r="D117" s="17"/>
      <c r="E117" s="8"/>
      <c r="F117" s="8"/>
      <c r="G117" s="1"/>
      <c r="H117" s="1"/>
      <c r="I117" s="1"/>
      <c r="J117" s="1"/>
      <c r="K117" s="1"/>
      <c r="L117" s="1"/>
      <c r="M117" s="1"/>
      <c r="N117" s="1"/>
    </row>
    <row r="118" spans="1:14" ht="23.25">
      <c r="A118" s="17"/>
      <c r="B118" s="43" t="s">
        <v>164</v>
      </c>
      <c r="C118" s="8"/>
      <c r="D118" s="17"/>
      <c r="E118" s="8"/>
      <c r="F118" s="8"/>
      <c r="G118" s="1"/>
      <c r="H118" s="1"/>
      <c r="I118" s="1"/>
      <c r="J118" s="1"/>
      <c r="K118" s="1"/>
      <c r="L118" s="1"/>
      <c r="M118" s="1"/>
      <c r="N118" s="1"/>
    </row>
    <row r="119" spans="1:14" ht="23.25">
      <c r="A119" s="17"/>
      <c r="B119" s="101" t="s">
        <v>21</v>
      </c>
      <c r="C119" s="8"/>
      <c r="D119" s="17"/>
      <c r="E119" s="8"/>
      <c r="F119" s="8"/>
      <c r="G119" s="1"/>
      <c r="H119" s="1"/>
      <c r="I119" s="1"/>
      <c r="J119" s="1"/>
      <c r="K119" s="1"/>
      <c r="L119" s="1"/>
      <c r="M119" s="1"/>
      <c r="N119" s="1"/>
    </row>
    <row r="120" spans="1:14" ht="23.25">
      <c r="A120" s="46">
        <v>36</v>
      </c>
      <c r="B120" s="45" t="s">
        <v>165</v>
      </c>
      <c r="C120" s="45" t="s">
        <v>138</v>
      </c>
      <c r="D120" s="46" t="s">
        <v>40</v>
      </c>
      <c r="E120" s="133">
        <v>5340</v>
      </c>
      <c r="F120" s="45"/>
      <c r="G120" s="1"/>
      <c r="H120" s="1"/>
      <c r="I120" s="1"/>
      <c r="J120" s="1"/>
      <c r="K120" s="1"/>
      <c r="L120" s="1"/>
      <c r="M120" s="1"/>
      <c r="N120" s="1"/>
    </row>
    <row r="121" spans="1:14" ht="23.25">
      <c r="A121" s="49"/>
      <c r="B121" s="9"/>
      <c r="C121" s="9"/>
      <c r="D121" s="11"/>
      <c r="E121" s="132"/>
      <c r="F121" s="11"/>
      <c r="G121" s="1"/>
      <c r="H121" s="1"/>
      <c r="I121" s="1"/>
      <c r="J121" s="1"/>
      <c r="K121" s="1"/>
      <c r="L121" s="1"/>
      <c r="M121" s="1"/>
      <c r="N121" s="1"/>
    </row>
    <row r="122" spans="7:14" ht="23.25">
      <c r="G122" s="1"/>
      <c r="H122" s="1"/>
      <c r="I122" s="1"/>
      <c r="J122" s="1"/>
      <c r="K122" s="1"/>
      <c r="L122" s="1"/>
      <c r="M122" s="1"/>
      <c r="N122" s="1"/>
    </row>
    <row r="123" spans="7:14" ht="23.25">
      <c r="G123" s="1"/>
      <c r="H123" s="1"/>
      <c r="I123" s="1"/>
      <c r="J123" s="1"/>
      <c r="K123" s="1"/>
      <c r="L123" s="1"/>
      <c r="M123" s="1"/>
      <c r="N123" s="1"/>
    </row>
    <row r="124" spans="7:14" ht="23.25">
      <c r="G124" s="1"/>
      <c r="H124" s="1"/>
      <c r="I124" s="1"/>
      <c r="J124" s="1"/>
      <c r="K124" s="1"/>
      <c r="L124" s="1"/>
      <c r="M124" s="1"/>
      <c r="N124" s="1"/>
    </row>
    <row r="125" spans="7:14" ht="23.25">
      <c r="G125" s="1"/>
      <c r="H125" s="1"/>
      <c r="I125" s="1"/>
      <c r="J125" s="1"/>
      <c r="K125" s="1"/>
      <c r="L125" s="1"/>
      <c r="M125" s="1"/>
      <c r="N125" s="1"/>
    </row>
    <row r="126" spans="7:14" ht="23.25">
      <c r="G126" s="1"/>
      <c r="H126" s="1"/>
      <c r="I126" s="1"/>
      <c r="J126" s="1"/>
      <c r="K126" s="1"/>
      <c r="L126" s="1"/>
      <c r="M126" s="1"/>
      <c r="N126" s="1"/>
    </row>
    <row r="127" spans="7:14" ht="23.25">
      <c r="G127" s="1"/>
      <c r="H127" s="1"/>
      <c r="I127" s="1"/>
      <c r="J127" s="1"/>
      <c r="K127" s="1"/>
      <c r="L127" s="1"/>
      <c r="M127" s="1"/>
      <c r="N127" s="1"/>
    </row>
    <row r="128" spans="7:14" ht="23.25">
      <c r="G128" s="1"/>
      <c r="H128" s="1"/>
      <c r="I128" s="1"/>
      <c r="J128" s="1"/>
      <c r="K128" s="1"/>
      <c r="L128" s="1"/>
      <c r="M128" s="1"/>
      <c r="N128" s="1"/>
    </row>
    <row r="129" spans="7:14" ht="23.25">
      <c r="G129" s="1"/>
      <c r="H129" s="1"/>
      <c r="I129" s="1"/>
      <c r="J129" s="1"/>
      <c r="K129" s="1"/>
      <c r="L129" s="1"/>
      <c r="M129" s="1"/>
      <c r="N129" s="1"/>
    </row>
    <row r="130" spans="7:14" ht="23.25">
      <c r="G130" s="1"/>
      <c r="H130" s="1"/>
      <c r="I130" s="1"/>
      <c r="J130" s="1"/>
      <c r="K130" s="1"/>
      <c r="L130" s="1"/>
      <c r="M130" s="1"/>
      <c r="N130" s="1"/>
    </row>
    <row r="131" spans="1:14" ht="23.25">
      <c r="A131" s="138"/>
      <c r="G131" s="1"/>
      <c r="H131" s="1"/>
      <c r="I131" s="1"/>
      <c r="J131" s="1"/>
      <c r="K131" s="1"/>
      <c r="L131" s="1"/>
      <c r="M131" s="1"/>
      <c r="N131" s="1"/>
    </row>
    <row r="132" spans="7:14" ht="23.25">
      <c r="G132" s="1"/>
      <c r="H132" s="1"/>
      <c r="I132" s="1"/>
      <c r="J132" s="1"/>
      <c r="K132" s="1"/>
      <c r="L132" s="1"/>
      <c r="M132" s="1"/>
      <c r="N132" s="1"/>
    </row>
    <row r="133" spans="7:14" ht="23.25">
      <c r="G133" s="1"/>
      <c r="H133" s="1"/>
      <c r="I133" s="1"/>
      <c r="J133" s="1"/>
      <c r="K133" s="1"/>
      <c r="L133" s="1"/>
      <c r="M133" s="1"/>
      <c r="N133" s="1"/>
    </row>
    <row r="134" spans="7:14" ht="23.25">
      <c r="G134" s="1"/>
      <c r="H134" s="1"/>
      <c r="I134" s="1"/>
      <c r="J134" s="1"/>
      <c r="K134" s="1"/>
      <c r="L134" s="1"/>
      <c r="M134" s="1"/>
      <c r="N134" s="1"/>
    </row>
    <row r="135" spans="7:14" ht="23.25">
      <c r="G135" s="1"/>
      <c r="H135" s="1"/>
      <c r="I135" s="1"/>
      <c r="J135" s="1"/>
      <c r="K135" s="1"/>
      <c r="L135" s="1"/>
      <c r="M135" s="1"/>
      <c r="N135" s="1"/>
    </row>
    <row r="136" spans="1:1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23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23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3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3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23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3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23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3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3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23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3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23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23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3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3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23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23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23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23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23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23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3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3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3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23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3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23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23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23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23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23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23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23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3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23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23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3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23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3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3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3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23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23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23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23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3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3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23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3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23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23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23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23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23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23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23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23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23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23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23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23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23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23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23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23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23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23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23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23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23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23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23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23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23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3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23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23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3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3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23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3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3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3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23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23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23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23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23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23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23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3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3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23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23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23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3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23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23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23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23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23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23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23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23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23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23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23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23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23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23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23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23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23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23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23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23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23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23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23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23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23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23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23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23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23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23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23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23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23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23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</sheetData>
  <sheetProtection/>
  <mergeCells count="18">
    <mergeCell ref="A1:F1"/>
    <mergeCell ref="A35:F35"/>
    <mergeCell ref="A73:F73"/>
    <mergeCell ref="A110:F110"/>
    <mergeCell ref="A37:F37"/>
    <mergeCell ref="A38:F38"/>
    <mergeCell ref="A39:F39"/>
    <mergeCell ref="A2:F2"/>
    <mergeCell ref="A3:F3"/>
    <mergeCell ref="A4:F4"/>
    <mergeCell ref="A34:F34"/>
    <mergeCell ref="A69:F69"/>
    <mergeCell ref="A113:F113"/>
    <mergeCell ref="A114:F114"/>
    <mergeCell ref="A74:F74"/>
    <mergeCell ref="A75:F75"/>
    <mergeCell ref="A76:F76"/>
    <mergeCell ref="A112:F112"/>
  </mergeCells>
  <printOptions/>
  <pageMargins left="0.75" right="0.36" top="0.7" bottom="0.45" header="0.55" footer="0.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9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2.421875" style="0" customWidth="1"/>
    <col min="2" max="2" width="12.28125" style="0" customWidth="1"/>
    <col min="3" max="3" width="14.8515625" style="0" customWidth="1"/>
    <col min="4" max="4" width="13.28125" style="0" customWidth="1"/>
    <col min="5" max="5" width="13.421875" style="0" customWidth="1"/>
  </cols>
  <sheetData>
    <row r="1" spans="1:25" ht="23.25">
      <c r="A1" s="289" t="s">
        <v>232</v>
      </c>
      <c r="B1" s="289"/>
      <c r="C1" s="289"/>
      <c r="D1" s="289"/>
      <c r="E1" s="28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34" t="s">
        <v>233</v>
      </c>
      <c r="B2" s="31" t="s">
        <v>60</v>
      </c>
      <c r="C2" s="34" t="s">
        <v>234</v>
      </c>
      <c r="D2" s="34" t="s">
        <v>235</v>
      </c>
      <c r="E2" s="34" t="s">
        <v>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3.25">
      <c r="A3" s="33" t="s">
        <v>236</v>
      </c>
      <c r="B3" s="33">
        <v>10</v>
      </c>
      <c r="C3" s="73">
        <v>180000</v>
      </c>
      <c r="D3" s="73">
        <v>1800000</v>
      </c>
      <c r="E3" s="33" t="s">
        <v>230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>
      <c r="A4" s="33" t="s">
        <v>237</v>
      </c>
      <c r="B4" s="33" t="s">
        <v>246</v>
      </c>
      <c r="C4" s="33" t="s">
        <v>247</v>
      </c>
      <c r="D4" s="33" t="s">
        <v>248</v>
      </c>
      <c r="E4" s="3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3.25">
      <c r="A5" s="33" t="s">
        <v>238</v>
      </c>
      <c r="B5" s="33">
        <v>1</v>
      </c>
      <c r="C5" s="73">
        <v>108000</v>
      </c>
      <c r="D5" s="73">
        <v>108000</v>
      </c>
      <c r="E5" s="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3.25">
      <c r="A6" s="33" t="s">
        <v>239</v>
      </c>
      <c r="B6" s="33">
        <v>3</v>
      </c>
      <c r="C6" s="73">
        <v>108000</v>
      </c>
      <c r="D6" s="73">
        <v>324000</v>
      </c>
      <c r="E6" s="3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3.25">
      <c r="A7" s="33" t="s">
        <v>240</v>
      </c>
      <c r="B7" s="33">
        <v>1</v>
      </c>
      <c r="C7" s="73">
        <v>118920</v>
      </c>
      <c r="D7" s="73">
        <v>126055</v>
      </c>
      <c r="E7" s="3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3.25">
      <c r="A8" s="33" t="s">
        <v>241</v>
      </c>
      <c r="B8" s="33" t="s">
        <v>249</v>
      </c>
      <c r="C8" s="33" t="s">
        <v>250</v>
      </c>
      <c r="D8" s="33" t="s">
        <v>246</v>
      </c>
      <c r="E8" s="3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3.25">
      <c r="A9" s="33" t="s">
        <v>243</v>
      </c>
      <c r="B9" s="33">
        <v>1</v>
      </c>
      <c r="C9" s="33" t="s">
        <v>244</v>
      </c>
      <c r="D9" s="33" t="s">
        <v>245</v>
      </c>
      <c r="E9" s="33" t="s">
        <v>219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3.25">
      <c r="A10" s="34" t="s">
        <v>242</v>
      </c>
      <c r="B10" s="35">
        <f>SUM(B3:B9)</f>
        <v>16</v>
      </c>
      <c r="C10" s="87">
        <f>SUM(C3:C9)</f>
        <v>514920</v>
      </c>
      <c r="D10" s="87">
        <f>SUM(D3:D9)</f>
        <v>2358055</v>
      </c>
      <c r="E10" s="3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3.25">
      <c r="A11" s="33" t="s">
        <v>251</v>
      </c>
      <c r="B11" s="33">
        <v>20</v>
      </c>
      <c r="C11" s="73">
        <v>108000</v>
      </c>
      <c r="D11" s="73">
        <v>2160000</v>
      </c>
      <c r="E11" s="3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4" thickBot="1">
      <c r="A12" s="280" t="s">
        <v>252</v>
      </c>
      <c r="B12" s="281">
        <f>SUM(B10:B11)</f>
        <v>36</v>
      </c>
      <c r="C12" s="282">
        <f>SUM(C10:C11)</f>
        <v>622920</v>
      </c>
      <c r="D12" s="282">
        <f>SUM(D10:D11)</f>
        <v>4518055</v>
      </c>
      <c r="E12" s="28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" thickTop="1">
      <c r="A13" s="38"/>
      <c r="B13" s="38"/>
      <c r="C13" s="38"/>
      <c r="D13" s="38"/>
      <c r="E13" s="3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3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3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3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3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3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3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3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3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3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3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3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3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3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3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3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3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3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3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3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3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3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3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3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3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3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3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3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3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3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3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3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3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3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3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3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3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3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3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3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3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3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3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3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3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3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3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3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3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3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3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3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3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3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3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3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3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3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3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3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3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3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3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3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3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3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3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3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3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3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3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3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3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3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3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3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3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3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3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3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3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3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3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3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3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3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3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3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3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3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3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3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3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3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3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3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3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3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3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3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3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3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3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3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3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3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3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3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3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3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3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3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3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3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3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3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3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3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3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3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3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3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3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3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3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3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3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3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3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3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3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3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3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3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3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3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3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3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3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3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3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3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3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3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3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3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3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3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3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3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3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3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3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3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3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3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3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3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3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3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3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3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3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3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3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3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3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3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3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3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3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3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3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3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3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3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3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3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3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3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3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3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3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3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3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3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3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3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3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3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3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3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3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3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3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3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3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3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3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3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3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3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3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3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3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3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3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3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3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3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3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3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3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3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3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3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3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3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3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3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3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3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3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3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3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3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3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3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</sheetData>
  <sheetProtection/>
  <mergeCells count="1">
    <mergeCell ref="A1:E1"/>
  </mergeCells>
  <printOptions/>
  <pageMargins left="1.04" right="0.9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77"/>
  <sheetViews>
    <sheetView zoomScalePageLayoutView="0" workbookViewId="0" topLeftCell="A152">
      <selection activeCell="I156" sqref="I156"/>
    </sheetView>
  </sheetViews>
  <sheetFormatPr defaultColWidth="9.140625" defaultRowHeight="12.75"/>
  <cols>
    <col min="1" max="1" width="5.140625" style="0" customWidth="1"/>
    <col min="2" max="2" width="23.57421875" style="0" customWidth="1"/>
    <col min="3" max="3" width="7.421875" style="0" customWidth="1"/>
    <col min="4" max="4" width="9.421875" style="0" customWidth="1"/>
    <col min="5" max="5" width="5.7109375" style="0" customWidth="1"/>
    <col min="6" max="6" width="5.28125" style="0" customWidth="1"/>
    <col min="7" max="7" width="5.421875" style="0" customWidth="1"/>
    <col min="8" max="8" width="5.7109375" style="0" customWidth="1"/>
    <col min="9" max="9" width="8.8515625" style="0" customWidth="1"/>
    <col min="10" max="10" width="8.00390625" style="0" customWidth="1"/>
    <col min="11" max="11" width="7.8515625" style="0" customWidth="1"/>
    <col min="12" max="12" width="8.28125" style="0" customWidth="1"/>
    <col min="13" max="13" width="8.7109375" style="0" customWidth="1"/>
    <col min="14" max="15" width="9.00390625" style="0" customWidth="1"/>
    <col min="16" max="17" width="8.7109375" style="0" customWidth="1"/>
    <col min="18" max="18" width="8.28125" style="0" customWidth="1"/>
  </cols>
  <sheetData>
    <row r="1" spans="1:33" ht="23.25">
      <c r="A1" s="289" t="s">
        <v>56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1">
      <c r="A2" s="5" t="s">
        <v>1</v>
      </c>
      <c r="B2" s="5"/>
      <c r="C2" s="322" t="s">
        <v>191</v>
      </c>
      <c r="D2" s="324"/>
      <c r="E2" s="322" t="s">
        <v>190</v>
      </c>
      <c r="F2" s="323"/>
      <c r="G2" s="323"/>
      <c r="H2" s="324"/>
      <c r="I2" s="322" t="s">
        <v>179</v>
      </c>
      <c r="J2" s="323"/>
      <c r="K2" s="323"/>
      <c r="L2" s="324"/>
      <c r="M2" s="322" t="s">
        <v>180</v>
      </c>
      <c r="N2" s="323"/>
      <c r="O2" s="323"/>
      <c r="P2" s="324"/>
      <c r="Q2" s="5" t="s">
        <v>8</v>
      </c>
      <c r="R2" s="18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1">
      <c r="A3" s="6" t="s">
        <v>2</v>
      </c>
      <c r="B3" s="6" t="s">
        <v>194</v>
      </c>
      <c r="C3" s="5" t="s">
        <v>48</v>
      </c>
      <c r="D3" s="5" t="s">
        <v>188</v>
      </c>
      <c r="E3" s="5">
        <v>2556</v>
      </c>
      <c r="F3" s="5">
        <v>2557</v>
      </c>
      <c r="G3" s="5">
        <v>2558</v>
      </c>
      <c r="H3" s="5">
        <v>2559</v>
      </c>
      <c r="I3" s="5">
        <v>2556</v>
      </c>
      <c r="J3" s="5">
        <v>2557</v>
      </c>
      <c r="K3" s="5">
        <v>2558</v>
      </c>
      <c r="L3" s="5">
        <v>2559</v>
      </c>
      <c r="M3" s="5">
        <v>2556</v>
      </c>
      <c r="N3" s="5">
        <v>2557</v>
      </c>
      <c r="O3" s="5">
        <v>2558</v>
      </c>
      <c r="P3" s="5">
        <v>2559</v>
      </c>
      <c r="Q3" s="6"/>
      <c r="R3" s="18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1">
      <c r="A4" s="7"/>
      <c r="B4" s="7"/>
      <c r="C4" s="7" t="s">
        <v>49</v>
      </c>
      <c r="D4" s="7" t="s">
        <v>189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8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1">
      <c r="A5" s="12"/>
      <c r="B5" s="13" t="s">
        <v>11</v>
      </c>
      <c r="C5" s="6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8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1">
      <c r="A6" s="12"/>
      <c r="B6" s="182" t="s">
        <v>12</v>
      </c>
      <c r="C6" s="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8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61">
        <v>1</v>
      </c>
      <c r="B7" s="183" t="s">
        <v>65</v>
      </c>
      <c r="C7" s="61">
        <v>1</v>
      </c>
      <c r="D7" s="88">
        <v>101400</v>
      </c>
      <c r="E7" s="188"/>
      <c r="F7" s="188"/>
      <c r="G7" s="188"/>
      <c r="H7" s="188"/>
      <c r="I7" s="88">
        <v>6600</v>
      </c>
      <c r="J7" s="88">
        <v>6480</v>
      </c>
      <c r="K7" s="88">
        <v>6960</v>
      </c>
      <c r="L7" s="88">
        <v>7320</v>
      </c>
      <c r="M7" s="88">
        <f>D7+I7</f>
        <v>108000</v>
      </c>
      <c r="N7" s="88">
        <f aca="true" t="shared" si="0" ref="N7:P8">M7+J7</f>
        <v>114480</v>
      </c>
      <c r="O7" s="88">
        <f t="shared" si="0"/>
        <v>121440</v>
      </c>
      <c r="P7" s="88">
        <f t="shared" si="0"/>
        <v>128760</v>
      </c>
      <c r="Q7" s="88"/>
      <c r="R7" s="18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21">
      <c r="A8" s="61">
        <v>2</v>
      </c>
      <c r="B8" s="183" t="s">
        <v>89</v>
      </c>
      <c r="C8" s="189" t="s">
        <v>85</v>
      </c>
      <c r="D8" s="88" t="s">
        <v>78</v>
      </c>
      <c r="E8" s="190"/>
      <c r="F8" s="88"/>
      <c r="G8" s="88"/>
      <c r="H8" s="88"/>
      <c r="I8" s="88">
        <v>108000</v>
      </c>
      <c r="J8" s="88">
        <v>6480</v>
      </c>
      <c r="K8" s="88">
        <v>6960</v>
      </c>
      <c r="L8" s="88">
        <v>7320</v>
      </c>
      <c r="M8" s="88">
        <v>108000</v>
      </c>
      <c r="N8" s="88">
        <f t="shared" si="0"/>
        <v>114480</v>
      </c>
      <c r="O8" s="88">
        <f t="shared" si="0"/>
        <v>121440</v>
      </c>
      <c r="P8" s="88">
        <f t="shared" si="0"/>
        <v>128760</v>
      </c>
      <c r="Q8" s="88"/>
      <c r="R8" s="18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1">
      <c r="A9" s="191">
        <v>3</v>
      </c>
      <c r="B9" s="60" t="s">
        <v>20</v>
      </c>
      <c r="C9" s="191">
        <v>1</v>
      </c>
      <c r="D9" s="152">
        <v>91680</v>
      </c>
      <c r="E9" s="188"/>
      <c r="F9" s="188"/>
      <c r="G9" s="188"/>
      <c r="H9" s="188"/>
      <c r="I9" s="152">
        <v>16320</v>
      </c>
      <c r="J9" s="152">
        <v>6480</v>
      </c>
      <c r="K9" s="152">
        <v>6960</v>
      </c>
      <c r="L9" s="152">
        <v>7320</v>
      </c>
      <c r="M9" s="152">
        <f>D9+I9</f>
        <v>108000</v>
      </c>
      <c r="N9" s="152">
        <f>M9+J9</f>
        <v>114480</v>
      </c>
      <c r="O9" s="152">
        <f>N9+K9</f>
        <v>121440</v>
      </c>
      <c r="P9" s="152">
        <f>O9+L9</f>
        <v>128760</v>
      </c>
      <c r="Q9" s="152"/>
      <c r="R9" s="18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21">
      <c r="A10" s="6"/>
      <c r="B10" s="182" t="s">
        <v>21</v>
      </c>
      <c r="C10" s="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8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1">
      <c r="A11" s="61">
        <v>4</v>
      </c>
      <c r="B11" s="183" t="s">
        <v>23</v>
      </c>
      <c r="C11" s="61">
        <v>1</v>
      </c>
      <c r="D11" s="88">
        <v>64080</v>
      </c>
      <c r="E11" s="188"/>
      <c r="F11" s="188"/>
      <c r="G11" s="188"/>
      <c r="H11" s="188"/>
      <c r="I11" s="88">
        <v>43920</v>
      </c>
      <c r="J11" s="88" t="s">
        <v>79</v>
      </c>
      <c r="K11" s="88" t="s">
        <v>79</v>
      </c>
      <c r="L11" s="88" t="s">
        <v>16</v>
      </c>
      <c r="M11" s="88">
        <f>D11+I11</f>
        <v>108000</v>
      </c>
      <c r="N11" s="88">
        <v>108000</v>
      </c>
      <c r="O11" s="88">
        <v>108000</v>
      </c>
      <c r="P11" s="88">
        <v>108000</v>
      </c>
      <c r="Q11" s="88"/>
      <c r="R11" s="18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1">
      <c r="A12" s="192">
        <v>5</v>
      </c>
      <c r="B12" s="193" t="s">
        <v>22</v>
      </c>
      <c r="C12" s="192">
        <v>1</v>
      </c>
      <c r="D12" s="194">
        <v>64080</v>
      </c>
      <c r="E12" s="195"/>
      <c r="F12" s="194"/>
      <c r="G12" s="194"/>
      <c r="H12" s="194"/>
      <c r="I12" s="194">
        <v>151920</v>
      </c>
      <c r="J12" s="194" t="s">
        <v>78</v>
      </c>
      <c r="K12" s="194" t="s">
        <v>78</v>
      </c>
      <c r="L12" s="194" t="s">
        <v>79</v>
      </c>
      <c r="M12" s="194">
        <f>I12+D12</f>
        <v>216000</v>
      </c>
      <c r="N12" s="194">
        <v>216000</v>
      </c>
      <c r="O12" s="194">
        <v>216000</v>
      </c>
      <c r="P12" s="194">
        <v>216000</v>
      </c>
      <c r="Q12" s="194"/>
      <c r="R12" s="18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21">
      <c r="A13" s="16"/>
      <c r="B13" s="16" t="s">
        <v>66</v>
      </c>
      <c r="C13" s="14">
        <f>C7+C9</f>
        <v>2</v>
      </c>
      <c r="D13" s="140">
        <f>D7+D9</f>
        <v>193080</v>
      </c>
      <c r="E13" s="176"/>
      <c r="F13" s="196"/>
      <c r="G13" s="196"/>
      <c r="H13" s="196"/>
      <c r="I13" s="140">
        <f aca="true" t="shared" si="1" ref="I13:P13">I7+I8+I9</f>
        <v>130920</v>
      </c>
      <c r="J13" s="140">
        <f t="shared" si="1"/>
        <v>19440</v>
      </c>
      <c r="K13" s="140">
        <f t="shared" si="1"/>
        <v>20880</v>
      </c>
      <c r="L13" s="140">
        <f t="shared" si="1"/>
        <v>21960</v>
      </c>
      <c r="M13" s="140">
        <f t="shared" si="1"/>
        <v>324000</v>
      </c>
      <c r="N13" s="140">
        <f t="shared" si="1"/>
        <v>343440</v>
      </c>
      <c r="O13" s="140">
        <f t="shared" si="1"/>
        <v>364320</v>
      </c>
      <c r="P13" s="140">
        <f t="shared" si="1"/>
        <v>386280</v>
      </c>
      <c r="Q13" s="140"/>
      <c r="R13" s="187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21">
      <c r="A14" s="16"/>
      <c r="B14" s="16" t="s">
        <v>67</v>
      </c>
      <c r="C14" s="14">
        <v>2</v>
      </c>
      <c r="D14" s="140">
        <f>D11+D12</f>
        <v>128160</v>
      </c>
      <c r="E14" s="176"/>
      <c r="F14" s="196"/>
      <c r="G14" s="196"/>
      <c r="H14" s="196"/>
      <c r="I14" s="140">
        <f>I11+I12</f>
        <v>195840</v>
      </c>
      <c r="J14" s="140" t="s">
        <v>79</v>
      </c>
      <c r="K14" s="140" t="s">
        <v>78</v>
      </c>
      <c r="L14" s="140" t="s">
        <v>79</v>
      </c>
      <c r="M14" s="140">
        <f>M11+M12</f>
        <v>324000</v>
      </c>
      <c r="N14" s="140">
        <f>N11+N12</f>
        <v>324000</v>
      </c>
      <c r="O14" s="140">
        <f>O11+O12</f>
        <v>324000</v>
      </c>
      <c r="P14" s="140">
        <f>P11+P12</f>
        <v>324000</v>
      </c>
      <c r="Q14" s="140"/>
      <c r="R14" s="187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21">
      <c r="A15" s="16"/>
      <c r="B15" s="14" t="s">
        <v>84</v>
      </c>
      <c r="C15" s="14">
        <f>SUM(C13:C14)</f>
        <v>4</v>
      </c>
      <c r="D15" s="140">
        <f>SUM(D13:D14)</f>
        <v>321240</v>
      </c>
      <c r="E15" s="176"/>
      <c r="F15" s="196"/>
      <c r="G15" s="196"/>
      <c r="H15" s="196"/>
      <c r="I15" s="140">
        <f aca="true" t="shared" si="2" ref="I15:P15">SUM(I13:I14)</f>
        <v>326760</v>
      </c>
      <c r="J15" s="140">
        <f t="shared" si="2"/>
        <v>19440</v>
      </c>
      <c r="K15" s="140">
        <f t="shared" si="2"/>
        <v>20880</v>
      </c>
      <c r="L15" s="140">
        <f t="shared" si="2"/>
        <v>21960</v>
      </c>
      <c r="M15" s="140">
        <f t="shared" si="2"/>
        <v>648000</v>
      </c>
      <c r="N15" s="140">
        <f t="shared" si="2"/>
        <v>667440</v>
      </c>
      <c r="O15" s="140">
        <f t="shared" si="2"/>
        <v>688320</v>
      </c>
      <c r="P15" s="140">
        <f t="shared" si="2"/>
        <v>710280</v>
      </c>
      <c r="Q15" s="140"/>
      <c r="R15" s="18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1">
      <c r="A27" s="326" t="s">
        <v>56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1">
      <c r="A28" s="5" t="s">
        <v>1</v>
      </c>
      <c r="B28" s="5"/>
      <c r="C28" s="322" t="s">
        <v>59</v>
      </c>
      <c r="D28" s="324"/>
      <c r="E28" s="322" t="s">
        <v>193</v>
      </c>
      <c r="F28" s="323"/>
      <c r="G28" s="323"/>
      <c r="H28" s="324"/>
      <c r="I28" s="322" t="s">
        <v>179</v>
      </c>
      <c r="J28" s="323"/>
      <c r="K28" s="323"/>
      <c r="L28" s="324"/>
      <c r="M28" s="322" t="s">
        <v>180</v>
      </c>
      <c r="N28" s="323"/>
      <c r="O28" s="323"/>
      <c r="P28" s="324"/>
      <c r="Q28" s="5" t="s">
        <v>8</v>
      </c>
      <c r="R28" s="18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1">
      <c r="A29" s="6" t="s">
        <v>2</v>
      </c>
      <c r="B29" s="6" t="s">
        <v>194</v>
      </c>
      <c r="C29" s="5" t="s">
        <v>48</v>
      </c>
      <c r="D29" s="5" t="s">
        <v>188</v>
      </c>
      <c r="E29" s="5">
        <v>2556</v>
      </c>
      <c r="F29" s="5">
        <v>2557</v>
      </c>
      <c r="G29" s="5">
        <v>2558</v>
      </c>
      <c r="H29" s="5">
        <v>2559</v>
      </c>
      <c r="I29" s="5">
        <v>2556</v>
      </c>
      <c r="J29" s="5">
        <v>2557</v>
      </c>
      <c r="K29" s="5">
        <v>2558</v>
      </c>
      <c r="L29" s="5">
        <v>2559</v>
      </c>
      <c r="M29" s="5">
        <v>2556</v>
      </c>
      <c r="N29" s="5">
        <v>2557</v>
      </c>
      <c r="O29" s="5">
        <v>2558</v>
      </c>
      <c r="P29" s="5">
        <v>2559</v>
      </c>
      <c r="Q29" s="6"/>
      <c r="R29" s="18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1">
      <c r="A30" s="7"/>
      <c r="B30" s="7"/>
      <c r="C30" s="7" t="s">
        <v>49</v>
      </c>
      <c r="D30" s="7" t="s">
        <v>51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8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1">
      <c r="A31" s="12"/>
      <c r="B31" s="13" t="s">
        <v>25</v>
      </c>
      <c r="C31" s="12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8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1">
      <c r="A32" s="12"/>
      <c r="B32" s="182" t="s">
        <v>12</v>
      </c>
      <c r="C32" s="12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8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1">
      <c r="A33" s="61">
        <v>1</v>
      </c>
      <c r="B33" s="183" t="s">
        <v>26</v>
      </c>
      <c r="C33" s="61">
        <v>1</v>
      </c>
      <c r="D33" s="88">
        <v>118920</v>
      </c>
      <c r="E33" s="88"/>
      <c r="F33" s="88"/>
      <c r="G33" s="88"/>
      <c r="H33" s="88"/>
      <c r="I33" s="88">
        <v>7135</v>
      </c>
      <c r="J33" s="88">
        <v>7560</v>
      </c>
      <c r="K33" s="88">
        <v>8016</v>
      </c>
      <c r="L33" s="88">
        <v>8496</v>
      </c>
      <c r="M33" s="88">
        <f>D33+I33</f>
        <v>126055</v>
      </c>
      <c r="N33" s="88">
        <f>M33+J33</f>
        <v>133615</v>
      </c>
      <c r="O33" s="88">
        <f>N33+K33</f>
        <v>141631</v>
      </c>
      <c r="P33" s="88">
        <f>O33+L33</f>
        <v>150127</v>
      </c>
      <c r="Q33" s="88"/>
      <c r="R33" s="18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1">
      <c r="A34" s="6"/>
      <c r="B34" s="182" t="s">
        <v>21</v>
      </c>
      <c r="C34" s="6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8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21">
      <c r="A35" s="7">
        <v>2</v>
      </c>
      <c r="B35" s="184" t="s">
        <v>27</v>
      </c>
      <c r="C35" s="7">
        <v>1</v>
      </c>
      <c r="D35" s="178">
        <v>64080</v>
      </c>
      <c r="E35" s="178"/>
      <c r="F35" s="178"/>
      <c r="G35" s="178"/>
      <c r="H35" s="178"/>
      <c r="I35" s="178">
        <v>43920</v>
      </c>
      <c r="J35" s="178" t="s">
        <v>78</v>
      </c>
      <c r="K35" s="178" t="s">
        <v>78</v>
      </c>
      <c r="L35" s="178" t="s">
        <v>78</v>
      </c>
      <c r="M35" s="178">
        <f>D35+I35</f>
        <v>108000</v>
      </c>
      <c r="N35" s="178">
        <v>108000</v>
      </c>
      <c r="O35" s="178">
        <v>108000</v>
      </c>
      <c r="P35" s="178">
        <v>108000</v>
      </c>
      <c r="Q35" s="177"/>
      <c r="R35" s="18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21">
      <c r="A36" s="185"/>
      <c r="B36" s="185" t="s">
        <v>66</v>
      </c>
      <c r="C36" s="102">
        <v>1</v>
      </c>
      <c r="D36" s="179">
        <v>118920</v>
      </c>
      <c r="E36" s="179"/>
      <c r="F36" s="179"/>
      <c r="G36" s="179"/>
      <c r="H36" s="179"/>
      <c r="I36" s="179">
        <v>7135</v>
      </c>
      <c r="J36" s="179">
        <v>7560</v>
      </c>
      <c r="K36" s="179">
        <v>8016</v>
      </c>
      <c r="L36" s="179">
        <v>8496</v>
      </c>
      <c r="M36" s="179">
        <v>126055</v>
      </c>
      <c r="N36" s="179">
        <v>133615</v>
      </c>
      <c r="O36" s="179">
        <v>141631</v>
      </c>
      <c r="P36" s="179">
        <v>150127</v>
      </c>
      <c r="Q36" s="196"/>
      <c r="R36" s="18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1">
      <c r="A37" s="186"/>
      <c r="B37" s="186" t="s">
        <v>67</v>
      </c>
      <c r="C37" s="13">
        <v>1</v>
      </c>
      <c r="D37" s="180">
        <v>64080</v>
      </c>
      <c r="E37" s="180"/>
      <c r="F37" s="180"/>
      <c r="G37" s="180"/>
      <c r="H37" s="180"/>
      <c r="I37" s="180">
        <v>43920</v>
      </c>
      <c r="J37" s="180" t="s">
        <v>79</v>
      </c>
      <c r="K37" s="180" t="s">
        <v>79</v>
      </c>
      <c r="L37" s="180" t="s">
        <v>79</v>
      </c>
      <c r="M37" s="180">
        <v>108000</v>
      </c>
      <c r="N37" s="180">
        <v>108000</v>
      </c>
      <c r="O37" s="180">
        <v>108000</v>
      </c>
      <c r="P37" s="180">
        <v>108000</v>
      </c>
      <c r="Q37" s="177"/>
      <c r="R37" s="18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1">
      <c r="A38" s="14"/>
      <c r="B38" s="14" t="s">
        <v>86</v>
      </c>
      <c r="C38" s="14">
        <f>SUM(C36:C37)</f>
        <v>2</v>
      </c>
      <c r="D38" s="181">
        <f>SUM(D36:D37)</f>
        <v>183000</v>
      </c>
      <c r="E38" s="181"/>
      <c r="F38" s="181"/>
      <c r="G38" s="181"/>
      <c r="H38" s="181"/>
      <c r="I38" s="181">
        <f aca="true" t="shared" si="3" ref="I38:P38">SUM(I36:I37)</f>
        <v>51055</v>
      </c>
      <c r="J38" s="181">
        <f t="shared" si="3"/>
        <v>7560</v>
      </c>
      <c r="K38" s="181">
        <f t="shared" si="3"/>
        <v>8016</v>
      </c>
      <c r="L38" s="181">
        <f t="shared" si="3"/>
        <v>8496</v>
      </c>
      <c r="M38" s="181">
        <f t="shared" si="3"/>
        <v>234055</v>
      </c>
      <c r="N38" s="181">
        <f t="shared" si="3"/>
        <v>241615</v>
      </c>
      <c r="O38" s="181">
        <f t="shared" si="3"/>
        <v>249631</v>
      </c>
      <c r="P38" s="181">
        <f t="shared" si="3"/>
        <v>258127</v>
      </c>
      <c r="Q38" s="197"/>
      <c r="R38" s="18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2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1">
      <c r="A52" s="305" t="s">
        <v>56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21">
      <c r="A53" s="5" t="s">
        <v>1</v>
      </c>
      <c r="B53" s="5"/>
      <c r="C53" s="322" t="s">
        <v>191</v>
      </c>
      <c r="D53" s="324"/>
      <c r="E53" s="322" t="s">
        <v>193</v>
      </c>
      <c r="F53" s="323"/>
      <c r="G53" s="323"/>
      <c r="H53" s="324"/>
      <c r="I53" s="322" t="s">
        <v>179</v>
      </c>
      <c r="J53" s="323"/>
      <c r="K53" s="323"/>
      <c r="L53" s="324"/>
      <c r="M53" s="322" t="s">
        <v>180</v>
      </c>
      <c r="N53" s="323"/>
      <c r="O53" s="323"/>
      <c r="P53" s="324"/>
      <c r="Q53" s="5" t="s">
        <v>8</v>
      </c>
      <c r="R53" s="198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21">
      <c r="A54" s="6" t="s">
        <v>2</v>
      </c>
      <c r="B54" s="6" t="s">
        <v>194</v>
      </c>
      <c r="C54" s="5" t="s">
        <v>48</v>
      </c>
      <c r="D54" s="5" t="s">
        <v>188</v>
      </c>
      <c r="E54" s="5">
        <v>2556</v>
      </c>
      <c r="F54" s="5">
        <v>2557</v>
      </c>
      <c r="G54" s="5">
        <v>2558</v>
      </c>
      <c r="H54" s="5">
        <v>2559</v>
      </c>
      <c r="I54" s="5">
        <v>2556</v>
      </c>
      <c r="J54" s="5">
        <v>2557</v>
      </c>
      <c r="K54" s="5">
        <v>2558</v>
      </c>
      <c r="L54" s="5">
        <v>2559</v>
      </c>
      <c r="M54" s="5">
        <v>2556</v>
      </c>
      <c r="N54" s="5">
        <v>2557</v>
      </c>
      <c r="O54" s="5">
        <v>2558</v>
      </c>
      <c r="P54" s="5">
        <v>2559</v>
      </c>
      <c r="Q54" s="6"/>
      <c r="R54" s="18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21">
      <c r="A55" s="7"/>
      <c r="B55" s="7"/>
      <c r="C55" s="7" t="s">
        <v>49</v>
      </c>
      <c r="D55" s="7" t="s">
        <v>189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8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21">
      <c r="A56" s="12"/>
      <c r="B56" s="13" t="s">
        <v>28</v>
      </c>
      <c r="C56" s="12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8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21">
      <c r="A57" s="12"/>
      <c r="B57" s="182" t="s">
        <v>12</v>
      </c>
      <c r="C57" s="6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8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21">
      <c r="A58" s="61">
        <v>1</v>
      </c>
      <c r="B58" s="183" t="s">
        <v>29</v>
      </c>
      <c r="C58" s="61">
        <v>1</v>
      </c>
      <c r="D58" s="88">
        <v>91680</v>
      </c>
      <c r="E58" s="88"/>
      <c r="F58" s="88"/>
      <c r="G58" s="88"/>
      <c r="H58" s="88"/>
      <c r="I58" s="88">
        <v>16320</v>
      </c>
      <c r="J58" s="88">
        <v>6480</v>
      </c>
      <c r="K58" s="88">
        <v>6960</v>
      </c>
      <c r="L58" s="88">
        <v>7320</v>
      </c>
      <c r="M58" s="88">
        <f>D58+I58</f>
        <v>108000</v>
      </c>
      <c r="N58" s="88">
        <f>M58+J58</f>
        <v>114480</v>
      </c>
      <c r="O58" s="88">
        <f>N58+K58</f>
        <v>121440</v>
      </c>
      <c r="P58" s="88">
        <f>O58+L58</f>
        <v>128760</v>
      </c>
      <c r="Q58" s="88"/>
      <c r="R58" s="18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21">
      <c r="A59" s="6"/>
      <c r="B59" s="182" t="s">
        <v>21</v>
      </c>
      <c r="C59" s="6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8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21">
      <c r="A60" s="61">
        <v>2</v>
      </c>
      <c r="B60" s="183" t="s">
        <v>30</v>
      </c>
      <c r="C60" s="61">
        <v>10</v>
      </c>
      <c r="D60" s="88">
        <v>640800</v>
      </c>
      <c r="E60" s="88"/>
      <c r="F60" s="88"/>
      <c r="G60" s="88"/>
      <c r="H60" s="88"/>
      <c r="I60" s="88">
        <v>439200</v>
      </c>
      <c r="J60" s="88" t="s">
        <v>78</v>
      </c>
      <c r="K60" s="88" t="s">
        <v>77</v>
      </c>
      <c r="L60" s="88" t="s">
        <v>79</v>
      </c>
      <c r="M60" s="88">
        <v>768960</v>
      </c>
      <c r="N60" s="88">
        <v>768960</v>
      </c>
      <c r="O60" s="88">
        <v>768960</v>
      </c>
      <c r="P60" s="88">
        <v>768960</v>
      </c>
      <c r="Q60" s="199"/>
      <c r="R60" s="18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21">
      <c r="A61" s="6">
        <v>3</v>
      </c>
      <c r="B61" s="12" t="s">
        <v>31</v>
      </c>
      <c r="C61" s="200">
        <v>3</v>
      </c>
      <c r="D61" s="201">
        <v>192240</v>
      </c>
      <c r="E61" s="201"/>
      <c r="F61" s="201"/>
      <c r="G61" s="201"/>
      <c r="H61" s="201"/>
      <c r="I61" s="201">
        <v>131760</v>
      </c>
      <c r="J61" s="201" t="s">
        <v>78</v>
      </c>
      <c r="K61" s="201" t="s">
        <v>78</v>
      </c>
      <c r="L61" s="201" t="s">
        <v>85</v>
      </c>
      <c r="M61" s="201">
        <v>192240</v>
      </c>
      <c r="N61" s="201">
        <v>192240</v>
      </c>
      <c r="O61" s="201">
        <v>192240</v>
      </c>
      <c r="P61" s="201">
        <v>192240</v>
      </c>
      <c r="Q61" s="202"/>
      <c r="R61" s="18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21">
      <c r="A62" s="16"/>
      <c r="B62" s="16" t="s">
        <v>66</v>
      </c>
      <c r="C62" s="203">
        <v>1</v>
      </c>
      <c r="D62" s="204">
        <v>91680</v>
      </c>
      <c r="E62" s="204"/>
      <c r="F62" s="204"/>
      <c r="G62" s="204"/>
      <c r="H62" s="204"/>
      <c r="I62" s="204">
        <v>16320</v>
      </c>
      <c r="J62" s="204">
        <v>6480</v>
      </c>
      <c r="K62" s="204">
        <v>6960</v>
      </c>
      <c r="L62" s="204">
        <v>7320</v>
      </c>
      <c r="M62" s="204">
        <v>108000</v>
      </c>
      <c r="N62" s="204">
        <v>114480</v>
      </c>
      <c r="O62" s="204">
        <v>121440</v>
      </c>
      <c r="P62" s="204">
        <v>128760</v>
      </c>
      <c r="Q62" s="205"/>
      <c r="R62" s="18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21">
      <c r="A63" s="206"/>
      <c r="B63" s="207" t="s">
        <v>67</v>
      </c>
      <c r="C63" s="14">
        <f>C60+C61</f>
        <v>13</v>
      </c>
      <c r="D63" s="89">
        <f>D60+D61</f>
        <v>833040</v>
      </c>
      <c r="E63" s="89"/>
      <c r="F63" s="89"/>
      <c r="G63" s="89"/>
      <c r="H63" s="89"/>
      <c r="I63" s="140">
        <f>I60+I61</f>
        <v>570960</v>
      </c>
      <c r="J63" s="140" t="s">
        <v>78</v>
      </c>
      <c r="K63" s="140" t="s">
        <v>79</v>
      </c>
      <c r="L63" s="140" t="s">
        <v>85</v>
      </c>
      <c r="M63" s="89">
        <f>M60+M61</f>
        <v>961200</v>
      </c>
      <c r="N63" s="89">
        <f>N60+N61</f>
        <v>961200</v>
      </c>
      <c r="O63" s="89">
        <f>O60+O61</f>
        <v>961200</v>
      </c>
      <c r="P63" s="89">
        <f>P60+P61</f>
        <v>961200</v>
      </c>
      <c r="Q63" s="208"/>
      <c r="R63" s="18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21">
      <c r="A64" s="206"/>
      <c r="B64" s="207" t="s">
        <v>87</v>
      </c>
      <c r="C64" s="14">
        <f>SUM(C62:C63)</f>
        <v>14</v>
      </c>
      <c r="D64" s="89">
        <f>SUM(D62:D63)</f>
        <v>924720</v>
      </c>
      <c r="E64" s="89"/>
      <c r="F64" s="89"/>
      <c r="G64" s="89"/>
      <c r="H64" s="89"/>
      <c r="I64" s="89">
        <f aca="true" t="shared" si="4" ref="I64:P64">SUM(I62:I63)</f>
        <v>587280</v>
      </c>
      <c r="J64" s="89">
        <f t="shared" si="4"/>
        <v>6480</v>
      </c>
      <c r="K64" s="89">
        <f t="shared" si="4"/>
        <v>6960</v>
      </c>
      <c r="L64" s="89">
        <f t="shared" si="4"/>
        <v>7320</v>
      </c>
      <c r="M64" s="89">
        <f t="shared" si="4"/>
        <v>1069200</v>
      </c>
      <c r="N64" s="89">
        <f t="shared" si="4"/>
        <v>1075680</v>
      </c>
      <c r="O64" s="89">
        <f t="shared" si="4"/>
        <v>1082640</v>
      </c>
      <c r="P64" s="89">
        <f t="shared" si="4"/>
        <v>1089960</v>
      </c>
      <c r="Q64" s="209"/>
      <c r="R64" s="18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2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2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2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2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2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2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2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2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21">
      <c r="A77" s="326" t="s">
        <v>56</v>
      </c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21">
      <c r="A78" s="26" t="s">
        <v>1</v>
      </c>
      <c r="B78" s="26"/>
      <c r="C78" s="327" t="s">
        <v>191</v>
      </c>
      <c r="D78" s="328"/>
      <c r="E78" s="327" t="s">
        <v>62</v>
      </c>
      <c r="F78" s="329"/>
      <c r="G78" s="329"/>
      <c r="H78" s="328"/>
      <c r="I78" s="327" t="s">
        <v>179</v>
      </c>
      <c r="J78" s="329"/>
      <c r="K78" s="329"/>
      <c r="L78" s="328"/>
      <c r="M78" s="327" t="s">
        <v>195</v>
      </c>
      <c r="N78" s="329"/>
      <c r="O78" s="329"/>
      <c r="P78" s="328"/>
      <c r="Q78" s="26" t="s">
        <v>8</v>
      </c>
      <c r="R78" s="18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21">
      <c r="A79" s="13" t="s">
        <v>2</v>
      </c>
      <c r="B79" s="13" t="s">
        <v>194</v>
      </c>
      <c r="C79" s="26" t="s">
        <v>48</v>
      </c>
      <c r="D79" s="26" t="s">
        <v>188</v>
      </c>
      <c r="E79" s="26">
        <v>2556</v>
      </c>
      <c r="F79" s="26">
        <v>2557</v>
      </c>
      <c r="G79" s="26">
        <v>2558</v>
      </c>
      <c r="H79" s="26">
        <v>2559</v>
      </c>
      <c r="I79" s="26">
        <v>2556</v>
      </c>
      <c r="J79" s="26">
        <v>2557</v>
      </c>
      <c r="K79" s="26">
        <v>2558</v>
      </c>
      <c r="L79" s="26">
        <v>2559</v>
      </c>
      <c r="M79" s="26">
        <v>2556</v>
      </c>
      <c r="N79" s="26">
        <v>2557</v>
      </c>
      <c r="O79" s="26">
        <v>2558</v>
      </c>
      <c r="P79" s="26">
        <v>2559</v>
      </c>
      <c r="Q79" s="13"/>
      <c r="R79" s="18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21">
      <c r="A80" s="102"/>
      <c r="B80" s="102"/>
      <c r="C80" s="102" t="s">
        <v>49</v>
      </c>
      <c r="D80" s="102" t="s">
        <v>189</v>
      </c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219"/>
      <c r="R80" s="18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21">
      <c r="A81" s="12"/>
      <c r="B81" s="13" t="s">
        <v>44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210"/>
      <c r="R81" s="18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21">
      <c r="A82" s="12"/>
      <c r="B82" s="182" t="s">
        <v>12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87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21">
      <c r="A83" s="61">
        <v>1</v>
      </c>
      <c r="B83" s="183" t="s">
        <v>37</v>
      </c>
      <c r="C83" s="61">
        <v>7</v>
      </c>
      <c r="D83" s="88">
        <v>919920</v>
      </c>
      <c r="E83" s="211"/>
      <c r="F83" s="189"/>
      <c r="G83" s="189"/>
      <c r="H83" s="189"/>
      <c r="I83" s="88">
        <v>700080</v>
      </c>
      <c r="J83" s="88">
        <v>97200</v>
      </c>
      <c r="K83" s="88">
        <v>103032</v>
      </c>
      <c r="L83" s="88">
        <v>109188</v>
      </c>
      <c r="M83" s="88">
        <f>D83+I83</f>
        <v>1620000</v>
      </c>
      <c r="N83" s="88">
        <f>M83+J83</f>
        <v>1717200</v>
      </c>
      <c r="O83" s="88">
        <f>N83+K83</f>
        <v>1820232</v>
      </c>
      <c r="P83" s="88">
        <f>O83+L83</f>
        <v>1929420</v>
      </c>
      <c r="Q83" s="183"/>
      <c r="R83" s="18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1">
      <c r="A84" s="191">
        <v>2</v>
      </c>
      <c r="B84" s="60" t="s">
        <v>36</v>
      </c>
      <c r="C84" s="191">
        <v>1</v>
      </c>
      <c r="D84" s="152">
        <v>119400</v>
      </c>
      <c r="E84" s="62"/>
      <c r="F84" s="62"/>
      <c r="G84" s="62"/>
      <c r="H84" s="62"/>
      <c r="I84" s="152">
        <v>60600</v>
      </c>
      <c r="J84" s="152">
        <v>10800</v>
      </c>
      <c r="K84" s="152">
        <v>11520</v>
      </c>
      <c r="L84" s="152">
        <v>12240</v>
      </c>
      <c r="M84" s="152">
        <f>D84+I84</f>
        <v>180000</v>
      </c>
      <c r="N84" s="152">
        <f aca="true" t="shared" si="5" ref="N84:P86">M84+J84</f>
        <v>190800</v>
      </c>
      <c r="O84" s="152">
        <f t="shared" si="5"/>
        <v>202320</v>
      </c>
      <c r="P84" s="152">
        <f t="shared" si="5"/>
        <v>214560</v>
      </c>
      <c r="Q84" s="60"/>
      <c r="R84" s="18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21">
      <c r="A85" s="191">
        <v>3</v>
      </c>
      <c r="B85" s="60" t="s">
        <v>90</v>
      </c>
      <c r="C85" s="191">
        <v>1</v>
      </c>
      <c r="D85" s="152">
        <v>75240</v>
      </c>
      <c r="E85" s="62"/>
      <c r="F85" s="62"/>
      <c r="G85" s="62"/>
      <c r="H85" s="62"/>
      <c r="I85" s="152">
        <v>32760</v>
      </c>
      <c r="J85" s="152">
        <v>6480</v>
      </c>
      <c r="K85" s="152">
        <v>6960</v>
      </c>
      <c r="L85" s="152">
        <v>7320</v>
      </c>
      <c r="M85" s="152">
        <f>D85+I85</f>
        <v>108000</v>
      </c>
      <c r="N85" s="152">
        <f t="shared" si="5"/>
        <v>114480</v>
      </c>
      <c r="O85" s="152">
        <f t="shared" si="5"/>
        <v>121440</v>
      </c>
      <c r="P85" s="152">
        <f t="shared" si="5"/>
        <v>128760</v>
      </c>
      <c r="Q85" s="60"/>
      <c r="R85" s="18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21">
      <c r="A86" s="191">
        <v>4</v>
      </c>
      <c r="B86" s="60" t="s">
        <v>33</v>
      </c>
      <c r="C86" s="191">
        <v>1</v>
      </c>
      <c r="D86" s="152">
        <v>75240</v>
      </c>
      <c r="E86" s="62"/>
      <c r="F86" s="62"/>
      <c r="G86" s="62"/>
      <c r="H86" s="62"/>
      <c r="I86" s="152">
        <v>32760</v>
      </c>
      <c r="J86" s="152">
        <v>6480</v>
      </c>
      <c r="K86" s="152">
        <v>6960</v>
      </c>
      <c r="L86" s="152">
        <v>7320</v>
      </c>
      <c r="M86" s="152">
        <f>D86+I86</f>
        <v>108000</v>
      </c>
      <c r="N86" s="152">
        <f t="shared" si="5"/>
        <v>114480</v>
      </c>
      <c r="O86" s="152">
        <f t="shared" si="5"/>
        <v>121440</v>
      </c>
      <c r="P86" s="152">
        <f t="shared" si="5"/>
        <v>128760</v>
      </c>
      <c r="Q86" s="60"/>
      <c r="R86" s="18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21" hidden="1">
      <c r="A87" s="191"/>
      <c r="B87" s="60"/>
      <c r="C87" s="191"/>
      <c r="D87" s="152"/>
      <c r="E87" s="60"/>
      <c r="F87" s="60"/>
      <c r="G87" s="60"/>
      <c r="H87" s="60"/>
      <c r="I87" s="152"/>
      <c r="J87" s="152"/>
      <c r="K87" s="152"/>
      <c r="L87" s="152"/>
      <c r="M87" s="152"/>
      <c r="N87" s="152"/>
      <c r="O87" s="152"/>
      <c r="P87" s="152"/>
      <c r="Q87" s="6"/>
      <c r="R87" s="18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21">
      <c r="A88" s="192"/>
      <c r="B88" s="182" t="s">
        <v>21</v>
      </c>
      <c r="C88" s="6"/>
      <c r="D88" s="177"/>
      <c r="E88" s="12"/>
      <c r="F88" s="12"/>
      <c r="G88" s="12"/>
      <c r="H88" s="12"/>
      <c r="I88" s="177"/>
      <c r="J88" s="177"/>
      <c r="K88" s="177"/>
      <c r="L88" s="177"/>
      <c r="M88" s="177"/>
      <c r="N88" s="177"/>
      <c r="O88" s="177"/>
      <c r="P88" s="177"/>
      <c r="Q88" s="12"/>
      <c r="R88" s="18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21">
      <c r="A89" s="61">
        <v>5</v>
      </c>
      <c r="B89" s="183" t="s">
        <v>23</v>
      </c>
      <c r="C89" s="61">
        <v>1</v>
      </c>
      <c r="D89" s="88">
        <v>64080</v>
      </c>
      <c r="E89" s="62"/>
      <c r="F89" s="62"/>
      <c r="G89" s="62"/>
      <c r="H89" s="62"/>
      <c r="I89" s="88">
        <v>43920</v>
      </c>
      <c r="J89" s="88" t="s">
        <v>85</v>
      </c>
      <c r="K89" s="88" t="s">
        <v>85</v>
      </c>
      <c r="L89" s="88" t="s">
        <v>85</v>
      </c>
      <c r="M89" s="88">
        <v>64080</v>
      </c>
      <c r="N89" s="88">
        <v>64080</v>
      </c>
      <c r="O89" s="88">
        <v>64080</v>
      </c>
      <c r="P89" s="88">
        <v>64080</v>
      </c>
      <c r="Q89" s="183"/>
      <c r="R89" s="18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21">
      <c r="A90" s="191">
        <v>6</v>
      </c>
      <c r="B90" s="60" t="s">
        <v>30</v>
      </c>
      <c r="C90" s="191">
        <v>2</v>
      </c>
      <c r="D90" s="152">
        <v>128160</v>
      </c>
      <c r="E90" s="212"/>
      <c r="F90" s="62"/>
      <c r="G90" s="62"/>
      <c r="H90" s="62"/>
      <c r="I90" s="152">
        <v>195840</v>
      </c>
      <c r="J90" s="152" t="s">
        <v>85</v>
      </c>
      <c r="K90" s="152" t="s">
        <v>85</v>
      </c>
      <c r="L90" s="152" t="s">
        <v>79</v>
      </c>
      <c r="M90" s="152">
        <f>I90+D90</f>
        <v>324000</v>
      </c>
      <c r="N90" s="152">
        <v>324000</v>
      </c>
      <c r="O90" s="152">
        <v>324000</v>
      </c>
      <c r="P90" s="152">
        <v>324000</v>
      </c>
      <c r="Q90" s="60"/>
      <c r="R90" s="187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21">
      <c r="A91" s="12"/>
      <c r="B91" s="141" t="s">
        <v>66</v>
      </c>
      <c r="C91" s="14">
        <f>C83+C84+C85+C86</f>
        <v>10</v>
      </c>
      <c r="D91" s="89">
        <f>D83+D84+D85+D86</f>
        <v>1189800</v>
      </c>
      <c r="E91" s="175"/>
      <c r="F91" s="141"/>
      <c r="G91" s="141"/>
      <c r="H91" s="141"/>
      <c r="I91" s="89">
        <f aca="true" t="shared" si="6" ref="I91:P91">I83+I84+I85+I86</f>
        <v>826200</v>
      </c>
      <c r="J91" s="89">
        <f t="shared" si="6"/>
        <v>120960</v>
      </c>
      <c r="K91" s="89">
        <f t="shared" si="6"/>
        <v>128472</v>
      </c>
      <c r="L91" s="89">
        <f t="shared" si="6"/>
        <v>136068</v>
      </c>
      <c r="M91" s="89">
        <f t="shared" si="6"/>
        <v>2016000</v>
      </c>
      <c r="N91" s="89">
        <f t="shared" si="6"/>
        <v>2136960</v>
      </c>
      <c r="O91" s="89">
        <f t="shared" si="6"/>
        <v>2265432</v>
      </c>
      <c r="P91" s="89">
        <f t="shared" si="6"/>
        <v>2401500</v>
      </c>
      <c r="Q91" s="139"/>
      <c r="R91" s="18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21">
      <c r="A92" s="12"/>
      <c r="B92" s="141" t="s">
        <v>67</v>
      </c>
      <c r="C92" s="14">
        <f>C89+C90</f>
        <v>3</v>
      </c>
      <c r="D92" s="89">
        <f>D89+D90</f>
        <v>192240</v>
      </c>
      <c r="E92" s="175"/>
      <c r="F92" s="141"/>
      <c r="G92" s="141"/>
      <c r="H92" s="141"/>
      <c r="I92" s="140">
        <f>I89+I90</f>
        <v>239760</v>
      </c>
      <c r="J92" s="140" t="s">
        <v>85</v>
      </c>
      <c r="K92" s="140" t="s">
        <v>85</v>
      </c>
      <c r="L92" s="140" t="s">
        <v>78</v>
      </c>
      <c r="M92" s="89">
        <f>M89+M90</f>
        <v>388080</v>
      </c>
      <c r="N92" s="89">
        <f>N89+N90</f>
        <v>388080</v>
      </c>
      <c r="O92" s="89">
        <f>O89+O90</f>
        <v>388080</v>
      </c>
      <c r="P92" s="89">
        <f>P89+P90</f>
        <v>388080</v>
      </c>
      <c r="Q92" s="139"/>
      <c r="R92" s="18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21">
      <c r="A93" s="184"/>
      <c r="B93" s="141" t="s">
        <v>88</v>
      </c>
      <c r="C93" s="14">
        <f>SUM(C91:C92)</f>
        <v>13</v>
      </c>
      <c r="D93" s="89">
        <f>SUM(D91:D92)</f>
        <v>1382040</v>
      </c>
      <c r="E93" s="175"/>
      <c r="F93" s="141"/>
      <c r="G93" s="141"/>
      <c r="H93" s="141"/>
      <c r="I93" s="89">
        <f aca="true" t="shared" si="7" ref="I93:P93">SUM(I91:I92)</f>
        <v>1065960</v>
      </c>
      <c r="J93" s="89">
        <f t="shared" si="7"/>
        <v>120960</v>
      </c>
      <c r="K93" s="89">
        <f t="shared" si="7"/>
        <v>128472</v>
      </c>
      <c r="L93" s="89">
        <f t="shared" si="7"/>
        <v>136068</v>
      </c>
      <c r="M93" s="89">
        <f t="shared" si="7"/>
        <v>2404080</v>
      </c>
      <c r="N93" s="89">
        <f t="shared" si="7"/>
        <v>2525040</v>
      </c>
      <c r="O93" s="89">
        <f t="shared" si="7"/>
        <v>2653512</v>
      </c>
      <c r="P93" s="89">
        <f t="shared" si="7"/>
        <v>2789580</v>
      </c>
      <c r="Q93" s="139"/>
      <c r="R93" s="187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2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2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2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2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2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21">
      <c r="A102" s="326" t="s">
        <v>56</v>
      </c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21">
      <c r="A103" s="26" t="s">
        <v>1</v>
      </c>
      <c r="B103" s="26"/>
      <c r="C103" s="327" t="s">
        <v>191</v>
      </c>
      <c r="D103" s="328"/>
      <c r="E103" s="327" t="s">
        <v>62</v>
      </c>
      <c r="F103" s="329"/>
      <c r="G103" s="329"/>
      <c r="H103" s="328"/>
      <c r="I103" s="327" t="s">
        <v>179</v>
      </c>
      <c r="J103" s="329"/>
      <c r="K103" s="329"/>
      <c r="L103" s="328"/>
      <c r="M103" s="327" t="s">
        <v>180</v>
      </c>
      <c r="N103" s="329"/>
      <c r="O103" s="329"/>
      <c r="P103" s="328"/>
      <c r="Q103" s="26" t="s">
        <v>8</v>
      </c>
      <c r="R103" s="18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1">
      <c r="A104" s="13" t="s">
        <v>2</v>
      </c>
      <c r="B104" s="13" t="s">
        <v>194</v>
      </c>
      <c r="C104" s="26" t="s">
        <v>48</v>
      </c>
      <c r="D104" s="26" t="s">
        <v>188</v>
      </c>
      <c r="E104" s="26">
        <v>2556</v>
      </c>
      <c r="F104" s="26">
        <v>2557</v>
      </c>
      <c r="G104" s="26">
        <v>2558</v>
      </c>
      <c r="H104" s="26">
        <v>2559</v>
      </c>
      <c r="I104" s="26">
        <v>2556</v>
      </c>
      <c r="J104" s="26">
        <v>2557</v>
      </c>
      <c r="K104" s="26">
        <v>2558</v>
      </c>
      <c r="L104" s="26">
        <v>2559</v>
      </c>
      <c r="M104" s="26">
        <v>2556</v>
      </c>
      <c r="N104" s="26">
        <v>2557</v>
      </c>
      <c r="O104" s="26">
        <v>2558</v>
      </c>
      <c r="P104" s="26">
        <v>2559</v>
      </c>
      <c r="Q104" s="13"/>
      <c r="R104" s="187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21">
      <c r="A105" s="102"/>
      <c r="B105" s="102"/>
      <c r="C105" s="102" t="s">
        <v>49</v>
      </c>
      <c r="D105" s="102" t="s">
        <v>189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87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21">
      <c r="A106" s="12"/>
      <c r="B106" s="13" t="s">
        <v>38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8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21">
      <c r="A107" s="12"/>
      <c r="B107" s="182" t="s">
        <v>21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8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21">
      <c r="A108" s="61">
        <v>1</v>
      </c>
      <c r="B108" s="183" t="s">
        <v>40</v>
      </c>
      <c r="C108" s="61">
        <v>1</v>
      </c>
      <c r="D108" s="88">
        <v>64080</v>
      </c>
      <c r="E108" s="88"/>
      <c r="F108" s="88"/>
      <c r="G108" s="88"/>
      <c r="H108" s="88"/>
      <c r="I108" s="88">
        <v>43920</v>
      </c>
      <c r="J108" s="88" t="s">
        <v>79</v>
      </c>
      <c r="K108" s="88" t="s">
        <v>78</v>
      </c>
      <c r="L108" s="88" t="s">
        <v>79</v>
      </c>
      <c r="M108" s="88">
        <f>D108+I108</f>
        <v>108000</v>
      </c>
      <c r="N108" s="88">
        <v>108000</v>
      </c>
      <c r="O108" s="88">
        <v>108000</v>
      </c>
      <c r="P108" s="88">
        <v>108000</v>
      </c>
      <c r="Q108" s="177"/>
      <c r="R108" s="187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21">
      <c r="A109" s="200">
        <v>2</v>
      </c>
      <c r="B109" s="193" t="s">
        <v>39</v>
      </c>
      <c r="C109" s="213" t="s">
        <v>79</v>
      </c>
      <c r="D109" s="214" t="s">
        <v>77</v>
      </c>
      <c r="E109" s="215"/>
      <c r="F109" s="194"/>
      <c r="G109" s="194"/>
      <c r="H109" s="194"/>
      <c r="I109" s="177">
        <v>108000</v>
      </c>
      <c r="J109" s="177" t="s">
        <v>79</v>
      </c>
      <c r="K109" s="177" t="s">
        <v>78</v>
      </c>
      <c r="L109" s="177" t="s">
        <v>79</v>
      </c>
      <c r="M109" s="194">
        <v>108000</v>
      </c>
      <c r="N109" s="194">
        <v>108000</v>
      </c>
      <c r="O109" s="194">
        <v>108000</v>
      </c>
      <c r="P109" s="194">
        <v>108000</v>
      </c>
      <c r="Q109" s="177"/>
      <c r="R109" s="187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21">
      <c r="A110" s="139"/>
      <c r="B110" s="216" t="s">
        <v>67</v>
      </c>
      <c r="C110" s="26">
        <f>SUM(C108:C109)</f>
        <v>1</v>
      </c>
      <c r="D110" s="142">
        <f>SUM(D108:D109)</f>
        <v>64080</v>
      </c>
      <c r="E110" s="26"/>
      <c r="F110" s="26"/>
      <c r="G110" s="26"/>
      <c r="H110" s="26"/>
      <c r="I110" s="217">
        <f>SUM(I108:I109)</f>
        <v>151920</v>
      </c>
      <c r="J110" s="217"/>
      <c r="K110" s="217"/>
      <c r="L110" s="217"/>
      <c r="M110" s="142">
        <f>SUM(M108:M109)</f>
        <v>216000</v>
      </c>
      <c r="N110" s="142">
        <f>SUM(N108:N109)</f>
        <v>216000</v>
      </c>
      <c r="O110" s="142">
        <f>SUM(O108:O109)</f>
        <v>216000</v>
      </c>
      <c r="P110" s="142">
        <f>SUM(P108:P109)</f>
        <v>216000</v>
      </c>
      <c r="Q110" s="218"/>
      <c r="R110" s="187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21">
      <c r="A111" s="184"/>
      <c r="B111" s="14" t="s">
        <v>80</v>
      </c>
      <c r="C111" s="14">
        <v>1</v>
      </c>
      <c r="D111" s="89">
        <v>128160</v>
      </c>
      <c r="E111" s="175"/>
      <c r="F111" s="14"/>
      <c r="G111" s="14"/>
      <c r="H111" s="14"/>
      <c r="I111" s="140">
        <v>151920</v>
      </c>
      <c r="J111" s="196"/>
      <c r="K111" s="196"/>
      <c r="L111" s="196"/>
      <c r="M111" s="89">
        <v>216000</v>
      </c>
      <c r="N111" s="89">
        <v>216000</v>
      </c>
      <c r="O111" s="89">
        <v>216000</v>
      </c>
      <c r="P111" s="89">
        <v>216000</v>
      </c>
      <c r="Q111" s="139"/>
      <c r="R111" s="18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21">
      <c r="A112" s="23"/>
      <c r="B112" s="23"/>
      <c r="C112" s="19"/>
      <c r="D112" s="19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23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21">
      <c r="A113" s="23"/>
      <c r="B113" s="23"/>
      <c r="C113" s="19"/>
      <c r="D113" s="19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23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21">
      <c r="A114" s="23"/>
      <c r="B114" s="23"/>
      <c r="C114" s="19"/>
      <c r="D114" s="19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23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21">
      <c r="A115" s="18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149"/>
      <c r="O115" s="149"/>
      <c r="P115" s="149"/>
      <c r="Q115" s="149"/>
      <c r="R115" s="23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21">
      <c r="A116" s="18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149"/>
      <c r="O116" s="149"/>
      <c r="P116" s="149"/>
      <c r="Q116" s="149"/>
      <c r="R116" s="23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21">
      <c r="A117" s="18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148"/>
      <c r="O117" s="148"/>
      <c r="P117" s="148"/>
      <c r="Q117" s="148"/>
      <c r="R117" s="23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21">
      <c r="A118" s="18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149"/>
      <c r="O118" s="149"/>
      <c r="P118" s="149"/>
      <c r="Q118" s="149"/>
      <c r="R118" s="149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21">
      <c r="A119" s="18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19"/>
      <c r="O119" s="19"/>
      <c r="P119" s="19"/>
      <c r="Q119" s="19"/>
      <c r="R119" s="23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23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23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23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23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23.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23.2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23.2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ht="12.75" hidden="1"/>
    <row r="129" ht="12.75" hidden="1"/>
    <row r="130" ht="23.25" hidden="1">
      <c r="A130" s="1"/>
    </row>
    <row r="131" spans="1:18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3.25">
      <c r="A132" s="289" t="s">
        <v>56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</row>
    <row r="133" spans="1:17" ht="21">
      <c r="A133" s="5" t="s">
        <v>1</v>
      </c>
      <c r="B133" s="26"/>
      <c r="C133" s="327" t="s">
        <v>59</v>
      </c>
      <c r="D133" s="328"/>
      <c r="E133" s="327" t="s">
        <v>62</v>
      </c>
      <c r="F133" s="329"/>
      <c r="G133" s="329"/>
      <c r="H133" s="328"/>
      <c r="I133" s="327" t="s">
        <v>179</v>
      </c>
      <c r="J133" s="329"/>
      <c r="K133" s="329"/>
      <c r="L133" s="328"/>
      <c r="M133" s="327" t="s">
        <v>180</v>
      </c>
      <c r="N133" s="329"/>
      <c r="O133" s="329"/>
      <c r="P133" s="328"/>
      <c r="Q133" s="26"/>
    </row>
    <row r="134" spans="1:17" ht="21">
      <c r="A134" s="6" t="s">
        <v>2</v>
      </c>
      <c r="B134" s="29" t="s">
        <v>198</v>
      </c>
      <c r="C134" s="26" t="s">
        <v>48</v>
      </c>
      <c r="D134" s="26" t="s">
        <v>188</v>
      </c>
      <c r="E134" s="26">
        <v>2556</v>
      </c>
      <c r="F134" s="26">
        <v>2557</v>
      </c>
      <c r="G134" s="26">
        <v>2558</v>
      </c>
      <c r="H134" s="26">
        <v>2559</v>
      </c>
      <c r="I134" s="26">
        <v>2556</v>
      </c>
      <c r="J134" s="26">
        <v>2557</v>
      </c>
      <c r="K134" s="26">
        <v>2558</v>
      </c>
      <c r="L134" s="26">
        <v>2559</v>
      </c>
      <c r="M134" s="26">
        <v>2556</v>
      </c>
      <c r="N134" s="26">
        <v>2557</v>
      </c>
      <c r="O134" s="26">
        <v>2558</v>
      </c>
      <c r="P134" s="26">
        <v>2559</v>
      </c>
      <c r="Q134" s="13" t="s">
        <v>8</v>
      </c>
    </row>
    <row r="135" spans="1:17" ht="21">
      <c r="A135" s="6"/>
      <c r="B135" s="29"/>
      <c r="C135" s="13" t="s">
        <v>49</v>
      </c>
      <c r="D135" s="13" t="s">
        <v>189</v>
      </c>
      <c r="E135" s="13"/>
      <c r="F135" s="13"/>
      <c r="G135" s="13"/>
      <c r="H135" s="19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21">
      <c r="A136" s="220">
        <v>1</v>
      </c>
      <c r="B136" s="221" t="s">
        <v>11</v>
      </c>
      <c r="C136" s="220">
        <v>4</v>
      </c>
      <c r="D136" s="222">
        <v>321240</v>
      </c>
      <c r="E136" s="227" t="s">
        <v>196</v>
      </c>
      <c r="F136" s="220"/>
      <c r="G136" s="220"/>
      <c r="H136" s="223"/>
      <c r="I136" s="160">
        <v>326760</v>
      </c>
      <c r="J136" s="160">
        <v>19440</v>
      </c>
      <c r="K136" s="160">
        <v>20880</v>
      </c>
      <c r="L136" s="160">
        <v>21960</v>
      </c>
      <c r="M136" s="160">
        <v>648000</v>
      </c>
      <c r="N136" s="160">
        <v>667440</v>
      </c>
      <c r="O136" s="160">
        <v>688320</v>
      </c>
      <c r="P136" s="160">
        <v>710280</v>
      </c>
      <c r="Q136" s="218"/>
    </row>
    <row r="137" spans="1:17" ht="21">
      <c r="A137" s="191">
        <v>2</v>
      </c>
      <c r="B137" s="60" t="s">
        <v>25</v>
      </c>
      <c r="C137" s="191">
        <v>2</v>
      </c>
      <c r="D137" s="152">
        <v>183000</v>
      </c>
      <c r="E137" s="191"/>
      <c r="F137" s="191"/>
      <c r="G137" s="191"/>
      <c r="H137" s="224"/>
      <c r="I137" s="152">
        <v>51055</v>
      </c>
      <c r="J137" s="152">
        <v>7560</v>
      </c>
      <c r="K137" s="152">
        <v>8016</v>
      </c>
      <c r="L137" s="152">
        <v>8496</v>
      </c>
      <c r="M137" s="152">
        <v>234055</v>
      </c>
      <c r="N137" s="152">
        <v>241615</v>
      </c>
      <c r="O137" s="152">
        <v>249631</v>
      </c>
      <c r="P137" s="152">
        <v>258127</v>
      </c>
      <c r="Q137" s="12"/>
    </row>
    <row r="138" spans="1:17" ht="21">
      <c r="A138" s="191">
        <v>3</v>
      </c>
      <c r="B138" s="60" t="s">
        <v>125</v>
      </c>
      <c r="C138" s="191">
        <v>14</v>
      </c>
      <c r="D138" s="152">
        <v>924720</v>
      </c>
      <c r="E138" s="191"/>
      <c r="F138" s="191"/>
      <c r="G138" s="191"/>
      <c r="H138" s="224"/>
      <c r="I138" s="152">
        <v>587280</v>
      </c>
      <c r="J138" s="152">
        <v>6480</v>
      </c>
      <c r="K138" s="152">
        <v>6960</v>
      </c>
      <c r="L138" s="152">
        <v>7320</v>
      </c>
      <c r="M138" s="152">
        <v>1069200</v>
      </c>
      <c r="N138" s="152">
        <v>1075680</v>
      </c>
      <c r="O138" s="152">
        <v>1082640</v>
      </c>
      <c r="P138" s="152">
        <v>1089960</v>
      </c>
      <c r="Q138" s="12"/>
    </row>
    <row r="139" spans="1:17" ht="21">
      <c r="A139" s="191">
        <v>4</v>
      </c>
      <c r="B139" s="60" t="s">
        <v>44</v>
      </c>
      <c r="C139" s="191">
        <v>13</v>
      </c>
      <c r="D139" s="152">
        <v>1382040</v>
      </c>
      <c r="E139" s="212" t="s">
        <v>197</v>
      </c>
      <c r="F139" s="191"/>
      <c r="G139" s="191"/>
      <c r="H139" s="224"/>
      <c r="I139" s="152">
        <v>1065960</v>
      </c>
      <c r="J139" s="152">
        <v>120960</v>
      </c>
      <c r="K139" s="152">
        <v>128472</v>
      </c>
      <c r="L139" s="152">
        <v>136068</v>
      </c>
      <c r="M139" s="152">
        <v>2404080</v>
      </c>
      <c r="N139" s="152">
        <v>2525040</v>
      </c>
      <c r="O139" s="152">
        <v>2653512</v>
      </c>
      <c r="P139" s="152">
        <v>2789580</v>
      </c>
      <c r="Q139" s="12"/>
    </row>
    <row r="140" spans="1:17" ht="21">
      <c r="A140" s="6">
        <v>5</v>
      </c>
      <c r="B140" s="12" t="s">
        <v>167</v>
      </c>
      <c r="C140" s="6">
        <v>1</v>
      </c>
      <c r="D140" s="177">
        <v>128160</v>
      </c>
      <c r="E140" s="228" t="s">
        <v>192</v>
      </c>
      <c r="F140" s="7"/>
      <c r="G140" s="7"/>
      <c r="H140" s="225"/>
      <c r="I140" s="177">
        <v>151920</v>
      </c>
      <c r="J140" s="177"/>
      <c r="K140" s="177"/>
      <c r="L140" s="177"/>
      <c r="M140" s="158">
        <v>216000</v>
      </c>
      <c r="N140" s="158">
        <v>216000</v>
      </c>
      <c r="O140" s="158">
        <v>216000</v>
      </c>
      <c r="P140" s="158">
        <v>216000</v>
      </c>
      <c r="Q140" s="12"/>
    </row>
    <row r="141" spans="1:17" ht="21">
      <c r="A141" s="15"/>
      <c r="B141" s="16" t="s">
        <v>181</v>
      </c>
      <c r="C141" s="14">
        <f>SUM(C136:C140)</f>
        <v>34</v>
      </c>
      <c r="D141" s="89">
        <f>SUM(D136:D140)</f>
        <v>2939160</v>
      </c>
      <c r="E141" s="229" t="s">
        <v>199</v>
      </c>
      <c r="F141" s="14"/>
      <c r="G141" s="14"/>
      <c r="H141" s="174"/>
      <c r="I141" s="89">
        <f aca="true" t="shared" si="8" ref="I141:P141">SUM(I136:I140)</f>
        <v>2182975</v>
      </c>
      <c r="J141" s="89">
        <f t="shared" si="8"/>
        <v>154440</v>
      </c>
      <c r="K141" s="89">
        <f t="shared" si="8"/>
        <v>164328</v>
      </c>
      <c r="L141" s="89">
        <f t="shared" si="8"/>
        <v>173844</v>
      </c>
      <c r="M141" s="156">
        <f t="shared" si="8"/>
        <v>4571335</v>
      </c>
      <c r="N141" s="89">
        <f t="shared" si="8"/>
        <v>4725775</v>
      </c>
      <c r="O141" s="89">
        <f t="shared" si="8"/>
        <v>4890103</v>
      </c>
      <c r="P141" s="89">
        <f t="shared" si="8"/>
        <v>5063947</v>
      </c>
      <c r="Q141" s="12"/>
    </row>
    <row r="142" spans="1:17" ht="21">
      <c r="A142" s="139"/>
      <c r="B142" s="16" t="s">
        <v>182</v>
      </c>
      <c r="C142" s="16"/>
      <c r="D142" s="16"/>
      <c r="E142" s="71"/>
      <c r="F142" s="16"/>
      <c r="G142" s="16"/>
      <c r="H142" s="16"/>
      <c r="I142" s="16"/>
      <c r="J142" s="16"/>
      <c r="K142" s="16"/>
      <c r="L142" s="16"/>
      <c r="M142" s="140">
        <f>M141*20/100</f>
        <v>914267</v>
      </c>
      <c r="N142" s="140">
        <f>N141*20/100</f>
        <v>945155</v>
      </c>
      <c r="O142" s="140">
        <f>O141*20/100</f>
        <v>978020.6</v>
      </c>
      <c r="P142" s="140">
        <f>P141*20/100</f>
        <v>1012789.4</v>
      </c>
      <c r="Q142" s="12"/>
    </row>
    <row r="143" spans="1:17" ht="21">
      <c r="A143" s="139"/>
      <c r="B143" s="16" t="s">
        <v>183</v>
      </c>
      <c r="C143" s="16"/>
      <c r="D143" s="16"/>
      <c r="E143" s="71"/>
      <c r="F143" s="16"/>
      <c r="G143" s="16"/>
      <c r="H143" s="16"/>
      <c r="I143" s="16"/>
      <c r="J143" s="16"/>
      <c r="K143" s="16"/>
      <c r="L143" s="16"/>
      <c r="M143" s="143">
        <v>10287648</v>
      </c>
      <c r="N143" s="143">
        <v>10684800</v>
      </c>
      <c r="O143" s="143">
        <v>11325888</v>
      </c>
      <c r="P143" s="143">
        <v>12005440</v>
      </c>
      <c r="Q143" s="12"/>
    </row>
    <row r="144" spans="1:17" ht="21">
      <c r="A144" s="139"/>
      <c r="B144" s="16" t="s">
        <v>184</v>
      </c>
      <c r="C144" s="139"/>
      <c r="D144" s="139"/>
      <c r="E144" s="226"/>
      <c r="F144" s="139"/>
      <c r="G144" s="139"/>
      <c r="H144" s="139"/>
      <c r="I144" s="139"/>
      <c r="J144" s="139"/>
      <c r="K144" s="139"/>
      <c r="L144" s="139"/>
      <c r="M144" s="144">
        <f>SUM(M141:M143)</f>
        <v>15773250</v>
      </c>
      <c r="N144" s="144">
        <f>SUM(N141:N143)</f>
        <v>16355730</v>
      </c>
      <c r="O144" s="144">
        <f>SUM(O141:O143)</f>
        <v>17194011.6</v>
      </c>
      <c r="P144" s="144">
        <f>SUM(P141:P143)</f>
        <v>18082176.4</v>
      </c>
      <c r="Q144" s="12"/>
    </row>
    <row r="145" spans="1:17" ht="21">
      <c r="A145" s="139"/>
      <c r="B145" s="16" t="s">
        <v>185</v>
      </c>
      <c r="C145" s="139"/>
      <c r="D145" s="139"/>
      <c r="E145" s="226"/>
      <c r="F145" s="139"/>
      <c r="G145" s="139"/>
      <c r="H145" s="139"/>
      <c r="I145" s="139"/>
      <c r="J145" s="139"/>
      <c r="K145" s="139"/>
      <c r="L145" s="139"/>
      <c r="M145" s="143">
        <v>39492660</v>
      </c>
      <c r="N145" s="143">
        <v>43441926</v>
      </c>
      <c r="O145" s="143">
        <v>47786118</v>
      </c>
      <c r="P145" s="143">
        <v>52564729</v>
      </c>
      <c r="Q145" s="12"/>
    </row>
    <row r="146" spans="1:17" ht="21">
      <c r="A146" s="139"/>
      <c r="B146" s="16" t="s">
        <v>102</v>
      </c>
      <c r="C146" s="139"/>
      <c r="D146" s="139"/>
      <c r="E146" s="226"/>
      <c r="F146" s="139"/>
      <c r="G146" s="139"/>
      <c r="H146" s="139"/>
      <c r="I146" s="139"/>
      <c r="J146" s="139"/>
      <c r="K146" s="139"/>
      <c r="L146" s="139"/>
      <c r="M146" s="230">
        <f>M144*100/M145</f>
        <v>39.93970018732595</v>
      </c>
      <c r="N146" s="230">
        <f>N144*100/N145</f>
        <v>37.649642881855655</v>
      </c>
      <c r="O146" s="230">
        <f>O144*100/O145</f>
        <v>35.98118516344015</v>
      </c>
      <c r="P146" s="230">
        <f>P144*100/P145</f>
        <v>34.399828067219744</v>
      </c>
      <c r="Q146" s="185"/>
    </row>
    <row r="147" spans="1:18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23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spans="1:18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4" thickBot="1">
      <c r="A159" s="1"/>
      <c r="C159" s="1"/>
      <c r="D159" s="286" t="s">
        <v>8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24" thickTop="1">
      <c r="A160" s="1"/>
      <c r="E160" s="1" t="s">
        <v>170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23.25">
      <c r="A161" s="1"/>
      <c r="E161" s="1" t="s">
        <v>171</v>
      </c>
      <c r="F161" s="1"/>
      <c r="G161" s="1"/>
      <c r="H161" s="1"/>
      <c r="I161" s="1"/>
      <c r="J161" s="1"/>
      <c r="K161" s="1"/>
      <c r="L161" s="1"/>
      <c r="M161" s="1"/>
      <c r="O161" s="1"/>
      <c r="P161" s="1"/>
      <c r="Q161" s="1"/>
      <c r="R161" s="1"/>
    </row>
    <row r="162" spans="1:18" ht="23.25">
      <c r="A162" s="1"/>
      <c r="C162" s="1"/>
      <c r="D162" s="1"/>
      <c r="E162" s="1" t="s">
        <v>172</v>
      </c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23.25">
      <c r="A163" s="1"/>
      <c r="C163" s="1"/>
      <c r="D163" s="1"/>
      <c r="E163" s="1" t="s">
        <v>169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23.25">
      <c r="A164" s="1"/>
      <c r="C164" s="1"/>
      <c r="D164" s="1"/>
      <c r="E164" s="1" t="s">
        <v>255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23.25">
      <c r="A165" s="1"/>
      <c r="C165" s="1"/>
      <c r="D165" s="1"/>
      <c r="E165" s="1" t="s">
        <v>174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23.25">
      <c r="A166" s="1"/>
      <c r="C166" s="1"/>
      <c r="D166" s="1"/>
      <c r="E166" s="1" t="s">
        <v>175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23.25">
      <c r="A167" s="1"/>
      <c r="C167" s="1"/>
      <c r="D167" s="1"/>
      <c r="E167" s="1" t="s">
        <v>186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23.25">
      <c r="A168" s="1"/>
      <c r="C168" s="1"/>
      <c r="D168" s="1"/>
      <c r="E168" s="1" t="s">
        <v>187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3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23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3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23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23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23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23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23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</sheetData>
  <sheetProtection/>
  <mergeCells count="30">
    <mergeCell ref="C2:D2"/>
    <mergeCell ref="E2:H2"/>
    <mergeCell ref="I2:L2"/>
    <mergeCell ref="M2:P2"/>
    <mergeCell ref="A102:R102"/>
    <mergeCell ref="E103:H103"/>
    <mergeCell ref="I103:L103"/>
    <mergeCell ref="M103:P103"/>
    <mergeCell ref="A1:R1"/>
    <mergeCell ref="C53:D53"/>
    <mergeCell ref="A27:R27"/>
    <mergeCell ref="C28:D28"/>
    <mergeCell ref="E28:H28"/>
    <mergeCell ref="I28:L28"/>
    <mergeCell ref="C103:D103"/>
    <mergeCell ref="C133:D133"/>
    <mergeCell ref="E133:H133"/>
    <mergeCell ref="I133:L133"/>
    <mergeCell ref="M133:P133"/>
    <mergeCell ref="C78:D78"/>
    <mergeCell ref="E78:H78"/>
    <mergeCell ref="M78:P78"/>
    <mergeCell ref="I78:L78"/>
    <mergeCell ref="A132:R132"/>
    <mergeCell ref="M28:P28"/>
    <mergeCell ref="A52:R52"/>
    <mergeCell ref="E53:H53"/>
    <mergeCell ref="I53:L53"/>
    <mergeCell ref="M53:P53"/>
    <mergeCell ref="A77:R77"/>
  </mergeCells>
  <printOptions/>
  <pageMargins left="0.36" right="0.21" top="0.67" bottom="0.51" header="0.5" footer="0.3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2"/>
  <sheetViews>
    <sheetView zoomScalePageLayoutView="0" workbookViewId="0" topLeftCell="A1">
      <selection activeCell="L122" sqref="L122"/>
    </sheetView>
  </sheetViews>
  <sheetFormatPr defaultColWidth="9.140625" defaultRowHeight="12.75"/>
  <cols>
    <col min="1" max="1" width="4.57421875" style="0" customWidth="1"/>
    <col min="2" max="2" width="20.7109375" style="0" customWidth="1"/>
    <col min="3" max="3" width="6.140625" style="0" customWidth="1"/>
    <col min="4" max="4" width="6.28125" style="0" customWidth="1"/>
    <col min="5" max="5" width="10.421875" style="0" customWidth="1"/>
    <col min="6" max="6" width="5.421875" style="0" customWidth="1"/>
    <col min="7" max="8" width="4.8515625" style="0" customWidth="1"/>
    <col min="9" max="9" width="4.421875" style="0" customWidth="1"/>
    <col min="10" max="10" width="9.00390625" style="0" customWidth="1"/>
    <col min="11" max="11" width="7.8515625" style="0" customWidth="1"/>
    <col min="12" max="12" width="8.28125" style="0" customWidth="1"/>
    <col min="13" max="13" width="8.421875" style="0" customWidth="1"/>
    <col min="15" max="15" width="8.7109375" style="0" customWidth="1"/>
    <col min="16" max="16" width="9.421875" style="0" customWidth="1"/>
    <col min="17" max="17" width="8.8515625" style="0" customWidth="1"/>
    <col min="18" max="18" width="8.421875" style="0" customWidth="1"/>
  </cols>
  <sheetData>
    <row r="1" spans="1:18" ht="21">
      <c r="A1" s="326" t="s">
        <v>56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21">
      <c r="A2" s="26" t="s">
        <v>1</v>
      </c>
      <c r="B2" s="26"/>
      <c r="C2" s="218" t="s">
        <v>48</v>
      </c>
      <c r="D2" s="327" t="s">
        <v>191</v>
      </c>
      <c r="E2" s="328"/>
      <c r="F2" s="327" t="s">
        <v>62</v>
      </c>
      <c r="G2" s="329"/>
      <c r="H2" s="329"/>
      <c r="I2" s="328"/>
      <c r="J2" s="327" t="s">
        <v>179</v>
      </c>
      <c r="K2" s="329"/>
      <c r="L2" s="329"/>
      <c r="M2" s="328"/>
      <c r="N2" s="327" t="s">
        <v>180</v>
      </c>
      <c r="O2" s="329"/>
      <c r="P2" s="329"/>
      <c r="Q2" s="328"/>
      <c r="R2" s="26" t="s">
        <v>8</v>
      </c>
    </row>
    <row r="3" spans="1:18" ht="21">
      <c r="A3" s="13" t="s">
        <v>2</v>
      </c>
      <c r="B3" s="13" t="s">
        <v>194</v>
      </c>
      <c r="C3" s="12" t="s">
        <v>58</v>
      </c>
      <c r="D3" s="26" t="s">
        <v>48</v>
      </c>
      <c r="E3" s="26" t="s">
        <v>188</v>
      </c>
      <c r="F3" s="26">
        <v>2556</v>
      </c>
      <c r="G3" s="26">
        <v>2557</v>
      </c>
      <c r="H3" s="26">
        <v>2558</v>
      </c>
      <c r="I3" s="26">
        <v>2559</v>
      </c>
      <c r="J3" s="26">
        <v>2556</v>
      </c>
      <c r="K3" s="26">
        <v>2557</v>
      </c>
      <c r="L3" s="26">
        <v>2558</v>
      </c>
      <c r="M3" s="26">
        <v>2559</v>
      </c>
      <c r="N3" s="26">
        <v>2556</v>
      </c>
      <c r="O3" s="26">
        <v>2557</v>
      </c>
      <c r="P3" s="26">
        <v>2558</v>
      </c>
      <c r="Q3" s="26">
        <v>2559</v>
      </c>
      <c r="R3" s="13"/>
    </row>
    <row r="4" spans="1:18" ht="21">
      <c r="A4" s="170"/>
      <c r="B4" s="231"/>
      <c r="C4" s="184"/>
      <c r="D4" s="102" t="s">
        <v>49</v>
      </c>
      <c r="E4" s="102" t="s">
        <v>189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219"/>
    </row>
    <row r="5" spans="1:18" ht="21">
      <c r="A5" s="12"/>
      <c r="B5" s="13" t="s">
        <v>11</v>
      </c>
      <c r="C5" s="2"/>
      <c r="D5" s="6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18" ht="21">
      <c r="A6" s="12"/>
      <c r="B6" s="182" t="s">
        <v>12</v>
      </c>
      <c r="C6" s="2"/>
      <c r="D6" s="6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8" ht="21">
      <c r="A7" s="61">
        <v>1</v>
      </c>
      <c r="B7" s="183" t="s">
        <v>65</v>
      </c>
      <c r="C7" s="61">
        <v>1</v>
      </c>
      <c r="D7" s="61">
        <v>1</v>
      </c>
      <c r="E7" s="88">
        <v>102480</v>
      </c>
      <c r="F7" s="232" t="s">
        <v>15</v>
      </c>
      <c r="G7" s="232" t="s">
        <v>45</v>
      </c>
      <c r="H7" s="232" t="s">
        <v>45</v>
      </c>
      <c r="I7" s="232" t="s">
        <v>45</v>
      </c>
      <c r="J7" s="88">
        <v>5520</v>
      </c>
      <c r="K7" s="88">
        <v>6480</v>
      </c>
      <c r="L7" s="88">
        <v>6960</v>
      </c>
      <c r="M7" s="88">
        <v>7320</v>
      </c>
      <c r="N7" s="88">
        <f>E7+J7</f>
        <v>108000</v>
      </c>
      <c r="O7" s="88">
        <f>N7+K7</f>
        <v>114480</v>
      </c>
      <c r="P7" s="88">
        <f>O7+L7</f>
        <v>121440</v>
      </c>
      <c r="Q7" s="88">
        <f>P7+M7</f>
        <v>128760</v>
      </c>
      <c r="R7" s="88"/>
    </row>
    <row r="8" spans="1:18" ht="21">
      <c r="A8" s="61">
        <v>2</v>
      </c>
      <c r="B8" s="183" t="s">
        <v>89</v>
      </c>
      <c r="C8" s="191">
        <v>1</v>
      </c>
      <c r="D8" s="189" t="s">
        <v>85</v>
      </c>
      <c r="E8" s="88" t="s">
        <v>78</v>
      </c>
      <c r="F8" s="190" t="s">
        <v>166</v>
      </c>
      <c r="G8" s="232" t="s">
        <v>15</v>
      </c>
      <c r="H8" s="232" t="s">
        <v>15</v>
      </c>
      <c r="I8" s="232" t="s">
        <v>15</v>
      </c>
      <c r="J8" s="88" t="s">
        <v>77</v>
      </c>
      <c r="K8" s="88" t="s">
        <v>85</v>
      </c>
      <c r="L8" s="88" t="s">
        <v>85</v>
      </c>
      <c r="M8" s="88" t="s">
        <v>79</v>
      </c>
      <c r="N8" s="88" t="s">
        <v>78</v>
      </c>
      <c r="O8" s="88" t="s">
        <v>78</v>
      </c>
      <c r="P8" s="88" t="s">
        <v>78</v>
      </c>
      <c r="Q8" s="88" t="s">
        <v>78</v>
      </c>
      <c r="R8" s="279" t="s">
        <v>228</v>
      </c>
    </row>
    <row r="9" spans="1:18" ht="21">
      <c r="A9" s="191">
        <v>3</v>
      </c>
      <c r="B9" s="60" t="s">
        <v>20</v>
      </c>
      <c r="C9" s="191">
        <v>2</v>
      </c>
      <c r="D9" s="191">
        <v>1</v>
      </c>
      <c r="E9" s="152">
        <v>91680</v>
      </c>
      <c r="F9" s="190" t="s">
        <v>166</v>
      </c>
      <c r="G9" s="232" t="s">
        <v>45</v>
      </c>
      <c r="H9" s="232" t="s">
        <v>45</v>
      </c>
      <c r="I9" s="232" t="s">
        <v>45</v>
      </c>
      <c r="J9" s="152">
        <v>16320</v>
      </c>
      <c r="K9" s="152">
        <v>6480</v>
      </c>
      <c r="L9" s="152">
        <v>6960</v>
      </c>
      <c r="M9" s="152">
        <v>7320</v>
      </c>
      <c r="N9" s="152">
        <f>E9+J9</f>
        <v>108000</v>
      </c>
      <c r="O9" s="152">
        <f>N9+K9</f>
        <v>114480</v>
      </c>
      <c r="P9" s="152">
        <f>O9+L9</f>
        <v>121440</v>
      </c>
      <c r="Q9" s="152">
        <f>P9+M9</f>
        <v>128760</v>
      </c>
      <c r="R9" s="279" t="s">
        <v>228</v>
      </c>
    </row>
    <row r="10" spans="1:18" ht="21">
      <c r="A10" s="6"/>
      <c r="B10" s="182" t="s">
        <v>21</v>
      </c>
      <c r="C10" s="225"/>
      <c r="D10" s="6"/>
      <c r="E10" s="177"/>
      <c r="F10" s="233"/>
      <c r="G10" s="233"/>
      <c r="H10" s="233"/>
      <c r="I10" s="233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ht="21">
      <c r="A11" s="61">
        <v>4</v>
      </c>
      <c r="B11" s="183" t="s">
        <v>23</v>
      </c>
      <c r="C11" s="61">
        <v>1</v>
      </c>
      <c r="D11" s="61">
        <v>1</v>
      </c>
      <c r="E11" s="88">
        <v>64080</v>
      </c>
      <c r="F11" s="232" t="s">
        <v>15</v>
      </c>
      <c r="G11" s="232" t="s">
        <v>45</v>
      </c>
      <c r="H11" s="232" t="s">
        <v>45</v>
      </c>
      <c r="I11" s="232" t="s">
        <v>45</v>
      </c>
      <c r="J11" s="88">
        <v>43920</v>
      </c>
      <c r="K11" s="88" t="s">
        <v>79</v>
      </c>
      <c r="L11" s="88" t="s">
        <v>79</v>
      </c>
      <c r="M11" s="88" t="s">
        <v>16</v>
      </c>
      <c r="N11" s="88">
        <f>E11+J11</f>
        <v>108000</v>
      </c>
      <c r="O11" s="88">
        <v>108000</v>
      </c>
      <c r="P11" s="88">
        <v>108000</v>
      </c>
      <c r="Q11" s="88">
        <v>108000</v>
      </c>
      <c r="R11" s="88"/>
    </row>
    <row r="12" spans="1:18" ht="21">
      <c r="A12" s="192">
        <v>5</v>
      </c>
      <c r="B12" s="193" t="s">
        <v>22</v>
      </c>
      <c r="C12" s="225">
        <v>2</v>
      </c>
      <c r="D12" s="192">
        <v>1</v>
      </c>
      <c r="E12" s="194">
        <v>64080</v>
      </c>
      <c r="F12" s="215" t="s">
        <v>166</v>
      </c>
      <c r="G12" s="232" t="s">
        <v>45</v>
      </c>
      <c r="H12" s="232" t="s">
        <v>45</v>
      </c>
      <c r="I12" s="232" t="s">
        <v>45</v>
      </c>
      <c r="J12" s="194">
        <v>43920</v>
      </c>
      <c r="K12" s="194" t="s">
        <v>78</v>
      </c>
      <c r="L12" s="194" t="s">
        <v>78</v>
      </c>
      <c r="M12" s="194" t="s">
        <v>79</v>
      </c>
      <c r="N12" s="194">
        <f>J12+E12</f>
        <v>108000</v>
      </c>
      <c r="O12" s="194">
        <v>108000</v>
      </c>
      <c r="P12" s="194">
        <v>108000</v>
      </c>
      <c r="Q12" s="194">
        <v>108000</v>
      </c>
      <c r="R12" s="279" t="s">
        <v>228</v>
      </c>
    </row>
    <row r="13" spans="1:18" ht="21">
      <c r="A13" s="16"/>
      <c r="B13" s="16" t="s">
        <v>66</v>
      </c>
      <c r="C13" s="14">
        <v>4</v>
      </c>
      <c r="D13" s="14">
        <f>D7+D9</f>
        <v>2</v>
      </c>
      <c r="E13" s="140">
        <f>E7+E9</f>
        <v>194160</v>
      </c>
      <c r="F13" s="176" t="s">
        <v>168</v>
      </c>
      <c r="G13" s="140" t="s">
        <v>45</v>
      </c>
      <c r="H13" s="140" t="s">
        <v>15</v>
      </c>
      <c r="I13" s="140" t="s">
        <v>45</v>
      </c>
      <c r="J13" s="140">
        <f>J7+J9</f>
        <v>21840</v>
      </c>
      <c r="K13" s="140">
        <f>K7+K9</f>
        <v>12960</v>
      </c>
      <c r="L13" s="140">
        <f aca="true" t="shared" si="0" ref="L13:Q13">L7+L9</f>
        <v>13920</v>
      </c>
      <c r="M13" s="140">
        <f t="shared" si="0"/>
        <v>14640</v>
      </c>
      <c r="N13" s="140">
        <f t="shared" si="0"/>
        <v>216000</v>
      </c>
      <c r="O13" s="140">
        <f t="shared" si="0"/>
        <v>228960</v>
      </c>
      <c r="P13" s="140">
        <f t="shared" si="0"/>
        <v>242880</v>
      </c>
      <c r="Q13" s="140">
        <f t="shared" si="0"/>
        <v>257520</v>
      </c>
      <c r="R13" s="140"/>
    </row>
    <row r="14" spans="1:18" ht="21">
      <c r="A14" s="16"/>
      <c r="B14" s="16" t="s">
        <v>67</v>
      </c>
      <c r="C14" s="14">
        <v>3</v>
      </c>
      <c r="D14" s="14">
        <v>2</v>
      </c>
      <c r="E14" s="140">
        <f>E11+E12</f>
        <v>128160</v>
      </c>
      <c r="F14" s="176" t="s">
        <v>166</v>
      </c>
      <c r="G14" s="140" t="s">
        <v>45</v>
      </c>
      <c r="H14" s="140" t="s">
        <v>15</v>
      </c>
      <c r="I14" s="140" t="s">
        <v>45</v>
      </c>
      <c r="J14" s="140">
        <f>J11+J12</f>
        <v>87840</v>
      </c>
      <c r="K14" s="140" t="s">
        <v>85</v>
      </c>
      <c r="L14" s="140" t="s">
        <v>85</v>
      </c>
      <c r="M14" s="140" t="s">
        <v>79</v>
      </c>
      <c r="N14" s="140">
        <f>N11+N12</f>
        <v>216000</v>
      </c>
      <c r="O14" s="140">
        <f>O11+O12</f>
        <v>216000</v>
      </c>
      <c r="P14" s="140">
        <f>P11+P12</f>
        <v>216000</v>
      </c>
      <c r="Q14" s="140">
        <f>Q11+Q12</f>
        <v>216000</v>
      </c>
      <c r="R14" s="140"/>
    </row>
    <row r="15" spans="1:18" ht="21">
      <c r="A15" s="16"/>
      <c r="B15" s="14" t="s">
        <v>84</v>
      </c>
      <c r="C15" s="14">
        <v>7</v>
      </c>
      <c r="D15" s="14">
        <f>SUM(D13:D14)</f>
        <v>4</v>
      </c>
      <c r="E15" s="140">
        <f>SUM(E13:E14)</f>
        <v>322320</v>
      </c>
      <c r="F15" s="176" t="s">
        <v>202</v>
      </c>
      <c r="G15" s="140" t="s">
        <v>45</v>
      </c>
      <c r="H15" s="140" t="s">
        <v>15</v>
      </c>
      <c r="I15" s="140" t="s">
        <v>45</v>
      </c>
      <c r="J15" s="140">
        <f aca="true" t="shared" si="1" ref="J15:Q15">SUM(J13:J14)</f>
        <v>109680</v>
      </c>
      <c r="K15" s="140">
        <f t="shared" si="1"/>
        <v>12960</v>
      </c>
      <c r="L15" s="140">
        <f t="shared" si="1"/>
        <v>13920</v>
      </c>
      <c r="M15" s="140">
        <f t="shared" si="1"/>
        <v>14640</v>
      </c>
      <c r="N15" s="140">
        <f t="shared" si="1"/>
        <v>432000</v>
      </c>
      <c r="O15" s="140">
        <f t="shared" si="1"/>
        <v>444960</v>
      </c>
      <c r="P15" s="140">
        <f t="shared" si="1"/>
        <v>458880</v>
      </c>
      <c r="Q15" s="140">
        <f t="shared" si="1"/>
        <v>473520</v>
      </c>
      <c r="R15" s="140"/>
    </row>
    <row r="16" spans="1:18" ht="2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21" ht="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2"/>
      <c r="U18" s="2"/>
    </row>
    <row r="19" spans="1:21" ht="2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1">
      <c r="A25" s="326" t="s">
        <v>56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2"/>
      <c r="T25" s="2"/>
      <c r="U25" s="2"/>
    </row>
    <row r="26" spans="1:21" ht="21">
      <c r="A26" s="26" t="s">
        <v>1</v>
      </c>
      <c r="B26" s="26"/>
      <c r="C26" s="218" t="s">
        <v>48</v>
      </c>
      <c r="D26" s="327" t="s">
        <v>191</v>
      </c>
      <c r="E26" s="328"/>
      <c r="F26" s="327" t="s">
        <v>62</v>
      </c>
      <c r="G26" s="329"/>
      <c r="H26" s="329"/>
      <c r="I26" s="328"/>
      <c r="J26" s="327" t="s">
        <v>179</v>
      </c>
      <c r="K26" s="329"/>
      <c r="L26" s="329"/>
      <c r="M26" s="328"/>
      <c r="N26" s="327" t="s">
        <v>180</v>
      </c>
      <c r="O26" s="329"/>
      <c r="P26" s="329"/>
      <c r="Q26" s="328"/>
      <c r="R26" s="26" t="s">
        <v>8</v>
      </c>
      <c r="S26" s="2"/>
      <c r="T26" s="2"/>
      <c r="U26" s="2"/>
    </row>
    <row r="27" spans="1:21" ht="21">
      <c r="A27" s="13" t="s">
        <v>2</v>
      </c>
      <c r="B27" s="13" t="s">
        <v>194</v>
      </c>
      <c r="C27" s="12" t="s">
        <v>58</v>
      </c>
      <c r="D27" s="26" t="s">
        <v>48</v>
      </c>
      <c r="E27" s="26" t="s">
        <v>188</v>
      </c>
      <c r="F27" s="26">
        <v>2556</v>
      </c>
      <c r="G27" s="26">
        <v>2557</v>
      </c>
      <c r="H27" s="26">
        <v>2558</v>
      </c>
      <c r="I27" s="26">
        <v>2559</v>
      </c>
      <c r="J27" s="26">
        <v>2556</v>
      </c>
      <c r="K27" s="26">
        <v>2557</v>
      </c>
      <c r="L27" s="26">
        <v>2558</v>
      </c>
      <c r="M27" s="26">
        <v>2559</v>
      </c>
      <c r="N27" s="26">
        <v>2556</v>
      </c>
      <c r="O27" s="26">
        <v>2557</v>
      </c>
      <c r="P27" s="26">
        <v>2558</v>
      </c>
      <c r="Q27" s="26">
        <v>2559</v>
      </c>
      <c r="R27" s="13"/>
      <c r="S27" s="2"/>
      <c r="T27" s="2"/>
      <c r="U27" s="2"/>
    </row>
    <row r="28" spans="1:21" ht="21">
      <c r="A28" s="170"/>
      <c r="B28" s="231"/>
      <c r="C28" s="184"/>
      <c r="D28" s="102" t="s">
        <v>49</v>
      </c>
      <c r="E28" s="102" t="s">
        <v>189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219"/>
      <c r="S28" s="2"/>
      <c r="T28" s="2"/>
      <c r="U28" s="2"/>
    </row>
    <row r="29" spans="1:21" ht="21">
      <c r="A29" s="12"/>
      <c r="B29" s="13" t="s">
        <v>25</v>
      </c>
      <c r="C29" s="2"/>
      <c r="D29" s="12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"/>
      <c r="T29" s="2"/>
      <c r="U29" s="2"/>
    </row>
    <row r="30" spans="1:21" ht="21">
      <c r="A30" s="12"/>
      <c r="B30" s="182" t="s">
        <v>12</v>
      </c>
      <c r="C30" s="225"/>
      <c r="D30" s="12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2"/>
      <c r="T30" s="2"/>
      <c r="U30" s="2"/>
    </row>
    <row r="31" spans="1:21" ht="21">
      <c r="A31" s="61">
        <v>1</v>
      </c>
      <c r="B31" s="183" t="s">
        <v>26</v>
      </c>
      <c r="C31" s="61">
        <v>1</v>
      </c>
      <c r="D31" s="61">
        <v>1</v>
      </c>
      <c r="E31" s="88">
        <v>118920</v>
      </c>
      <c r="F31" s="88" t="s">
        <v>15</v>
      </c>
      <c r="G31" s="88" t="s">
        <v>45</v>
      </c>
      <c r="H31" s="88" t="s">
        <v>45</v>
      </c>
      <c r="I31" s="88" t="s">
        <v>45</v>
      </c>
      <c r="J31" s="88">
        <v>7135</v>
      </c>
      <c r="K31" s="88">
        <v>7560</v>
      </c>
      <c r="L31" s="88">
        <v>8016</v>
      </c>
      <c r="M31" s="88">
        <v>8496</v>
      </c>
      <c r="N31" s="88">
        <f>E31+J31</f>
        <v>126055</v>
      </c>
      <c r="O31" s="88">
        <f>N31+K31</f>
        <v>133615</v>
      </c>
      <c r="P31" s="88">
        <f>O31+L31</f>
        <v>141631</v>
      </c>
      <c r="Q31" s="88">
        <f>P31+M31</f>
        <v>150127</v>
      </c>
      <c r="R31" s="88"/>
      <c r="S31" s="2"/>
      <c r="T31" s="2"/>
      <c r="U31" s="2"/>
    </row>
    <row r="32" spans="1:21" ht="21">
      <c r="A32" s="6"/>
      <c r="B32" s="182" t="s">
        <v>21</v>
      </c>
      <c r="C32" s="225"/>
      <c r="D32" s="6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2"/>
      <c r="T32" s="2"/>
      <c r="U32" s="2"/>
    </row>
    <row r="33" spans="1:21" ht="21">
      <c r="A33" s="7">
        <v>2</v>
      </c>
      <c r="B33" s="184" t="s">
        <v>27</v>
      </c>
      <c r="C33" s="225"/>
      <c r="D33" s="7">
        <v>1</v>
      </c>
      <c r="E33" s="178">
        <v>64080</v>
      </c>
      <c r="F33" s="178"/>
      <c r="G33" s="178"/>
      <c r="H33" s="178"/>
      <c r="I33" s="178"/>
      <c r="J33" s="178">
        <v>43920</v>
      </c>
      <c r="K33" s="178" t="s">
        <v>78</v>
      </c>
      <c r="L33" s="178" t="s">
        <v>78</v>
      </c>
      <c r="M33" s="178" t="s">
        <v>78</v>
      </c>
      <c r="N33" s="178">
        <f>E33+J33</f>
        <v>108000</v>
      </c>
      <c r="O33" s="178">
        <v>108000</v>
      </c>
      <c r="P33" s="178">
        <v>108000</v>
      </c>
      <c r="Q33" s="178">
        <v>108000</v>
      </c>
      <c r="R33" s="177"/>
      <c r="S33" s="2"/>
      <c r="T33" s="2"/>
      <c r="U33" s="2"/>
    </row>
    <row r="34" spans="1:21" ht="21">
      <c r="A34" s="185"/>
      <c r="B34" s="185" t="s">
        <v>66</v>
      </c>
      <c r="C34" s="15">
        <v>1</v>
      </c>
      <c r="D34" s="102">
        <v>1</v>
      </c>
      <c r="E34" s="179">
        <v>118920</v>
      </c>
      <c r="F34" s="179" t="s">
        <v>15</v>
      </c>
      <c r="G34" s="179" t="s">
        <v>45</v>
      </c>
      <c r="H34" s="179" t="s">
        <v>45</v>
      </c>
      <c r="I34" s="179" t="s">
        <v>45</v>
      </c>
      <c r="J34" s="179">
        <v>7135</v>
      </c>
      <c r="K34" s="179">
        <v>7560</v>
      </c>
      <c r="L34" s="179">
        <v>8016</v>
      </c>
      <c r="M34" s="179">
        <v>8496</v>
      </c>
      <c r="N34" s="179">
        <v>126055</v>
      </c>
      <c r="O34" s="179">
        <v>133615</v>
      </c>
      <c r="P34" s="179">
        <v>141631</v>
      </c>
      <c r="Q34" s="179">
        <v>150127</v>
      </c>
      <c r="R34" s="196"/>
      <c r="S34" s="2"/>
      <c r="T34" s="2"/>
      <c r="U34" s="2"/>
    </row>
    <row r="35" spans="1:21" ht="21">
      <c r="A35" s="186"/>
      <c r="B35" s="186" t="s">
        <v>67</v>
      </c>
      <c r="C35" s="15">
        <v>1</v>
      </c>
      <c r="D35" s="13">
        <v>1</v>
      </c>
      <c r="E35" s="180">
        <v>64080</v>
      </c>
      <c r="F35" s="179" t="s">
        <v>15</v>
      </c>
      <c r="G35" s="179" t="s">
        <v>45</v>
      </c>
      <c r="H35" s="179" t="s">
        <v>45</v>
      </c>
      <c r="I35" s="179" t="s">
        <v>45</v>
      </c>
      <c r="J35" s="180">
        <v>43920</v>
      </c>
      <c r="K35" s="180" t="s">
        <v>79</v>
      </c>
      <c r="L35" s="180" t="s">
        <v>79</v>
      </c>
      <c r="M35" s="180" t="s">
        <v>79</v>
      </c>
      <c r="N35" s="180">
        <v>108000</v>
      </c>
      <c r="O35" s="180">
        <v>108000</v>
      </c>
      <c r="P35" s="180">
        <v>108000</v>
      </c>
      <c r="Q35" s="180">
        <v>108000</v>
      </c>
      <c r="R35" s="177"/>
      <c r="S35" s="2"/>
      <c r="T35" s="2"/>
      <c r="U35" s="2"/>
    </row>
    <row r="36" spans="1:21" ht="21">
      <c r="A36" s="14"/>
      <c r="B36" s="14" t="s">
        <v>86</v>
      </c>
      <c r="C36" s="14">
        <v>2</v>
      </c>
      <c r="D36" s="14">
        <f>SUM(D34:D35)</f>
        <v>2</v>
      </c>
      <c r="E36" s="181">
        <f>SUM(E34:E35)</f>
        <v>183000</v>
      </c>
      <c r="F36" s="179" t="s">
        <v>15</v>
      </c>
      <c r="G36" s="179" t="s">
        <v>45</v>
      </c>
      <c r="H36" s="179" t="s">
        <v>45</v>
      </c>
      <c r="I36" s="179" t="s">
        <v>45</v>
      </c>
      <c r="J36" s="181">
        <f aca="true" t="shared" si="2" ref="J36:Q36">SUM(J34:J35)</f>
        <v>51055</v>
      </c>
      <c r="K36" s="181">
        <f t="shared" si="2"/>
        <v>7560</v>
      </c>
      <c r="L36" s="181">
        <f t="shared" si="2"/>
        <v>8016</v>
      </c>
      <c r="M36" s="181">
        <f t="shared" si="2"/>
        <v>8496</v>
      </c>
      <c r="N36" s="181">
        <f t="shared" si="2"/>
        <v>234055</v>
      </c>
      <c r="O36" s="181">
        <f t="shared" si="2"/>
        <v>241615</v>
      </c>
      <c r="P36" s="181">
        <f t="shared" si="2"/>
        <v>249631</v>
      </c>
      <c r="Q36" s="181">
        <f t="shared" si="2"/>
        <v>258127</v>
      </c>
      <c r="R36" s="197"/>
      <c r="S36" s="2"/>
      <c r="T36" s="2"/>
      <c r="U36" s="2"/>
    </row>
    <row r="37" spans="1:21" ht="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2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2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21">
      <c r="A48" s="326" t="s">
        <v>56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2"/>
      <c r="T48" s="2"/>
      <c r="U48" s="2"/>
    </row>
    <row r="49" spans="1:21" ht="21">
      <c r="A49" s="26" t="s">
        <v>1</v>
      </c>
      <c r="B49" s="26"/>
      <c r="C49" s="218" t="s">
        <v>48</v>
      </c>
      <c r="D49" s="327" t="s">
        <v>191</v>
      </c>
      <c r="E49" s="328"/>
      <c r="F49" s="327" t="s">
        <v>62</v>
      </c>
      <c r="G49" s="329"/>
      <c r="H49" s="329"/>
      <c r="I49" s="328"/>
      <c r="J49" s="327" t="s">
        <v>179</v>
      </c>
      <c r="K49" s="329"/>
      <c r="L49" s="329"/>
      <c r="M49" s="328"/>
      <c r="N49" s="327" t="s">
        <v>180</v>
      </c>
      <c r="O49" s="329"/>
      <c r="P49" s="329"/>
      <c r="Q49" s="328"/>
      <c r="R49" s="26" t="s">
        <v>8</v>
      </c>
      <c r="S49" s="2"/>
      <c r="T49" s="2"/>
      <c r="U49" s="2"/>
    </row>
    <row r="50" spans="1:21" ht="21">
      <c r="A50" s="13" t="s">
        <v>2</v>
      </c>
      <c r="B50" s="13" t="s">
        <v>194</v>
      </c>
      <c r="C50" s="12" t="s">
        <v>58</v>
      </c>
      <c r="D50" s="26" t="s">
        <v>48</v>
      </c>
      <c r="E50" s="26" t="s">
        <v>188</v>
      </c>
      <c r="F50" s="26">
        <v>2556</v>
      </c>
      <c r="G50" s="26">
        <v>2557</v>
      </c>
      <c r="H50" s="26">
        <v>2558</v>
      </c>
      <c r="I50" s="26">
        <v>2559</v>
      </c>
      <c r="J50" s="26">
        <v>2556</v>
      </c>
      <c r="K50" s="26">
        <v>2557</v>
      </c>
      <c r="L50" s="26">
        <v>2558</v>
      </c>
      <c r="M50" s="26">
        <v>2559</v>
      </c>
      <c r="N50" s="26">
        <v>2556</v>
      </c>
      <c r="O50" s="26">
        <v>2557</v>
      </c>
      <c r="P50" s="26">
        <v>2558</v>
      </c>
      <c r="Q50" s="26">
        <v>2559</v>
      </c>
      <c r="R50" s="13"/>
      <c r="S50" s="2"/>
      <c r="T50" s="2"/>
      <c r="U50" s="2"/>
    </row>
    <row r="51" spans="1:21" ht="21">
      <c r="A51" s="170"/>
      <c r="B51" s="231"/>
      <c r="C51" s="184"/>
      <c r="D51" s="102" t="s">
        <v>49</v>
      </c>
      <c r="E51" s="102" t="s">
        <v>189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219"/>
      <c r="S51" s="2"/>
      <c r="T51" s="2"/>
      <c r="U51" s="2"/>
    </row>
    <row r="52" spans="1:21" ht="21">
      <c r="A52" s="12"/>
      <c r="B52" s="182" t="s">
        <v>125</v>
      </c>
      <c r="C52" s="2"/>
      <c r="D52" s="12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2"/>
      <c r="T52" s="2"/>
      <c r="U52" s="2"/>
    </row>
    <row r="53" spans="1:21" ht="21">
      <c r="A53" s="12"/>
      <c r="B53" s="182" t="s">
        <v>12</v>
      </c>
      <c r="C53" s="2"/>
      <c r="D53" s="6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"/>
      <c r="T53" s="2"/>
      <c r="U53" s="2"/>
    </row>
    <row r="54" spans="1:21" ht="21">
      <c r="A54" s="61">
        <v>1</v>
      </c>
      <c r="B54" s="183" t="s">
        <v>29</v>
      </c>
      <c r="C54" s="61">
        <v>1</v>
      </c>
      <c r="D54" s="61">
        <v>1</v>
      </c>
      <c r="E54" s="88">
        <v>91680</v>
      </c>
      <c r="F54" s="88" t="s">
        <v>15</v>
      </c>
      <c r="G54" s="88" t="s">
        <v>45</v>
      </c>
      <c r="H54" s="88" t="s">
        <v>45</v>
      </c>
      <c r="I54" s="88" t="s">
        <v>45</v>
      </c>
      <c r="J54" s="88">
        <v>16320</v>
      </c>
      <c r="K54" s="88">
        <v>6480</v>
      </c>
      <c r="L54" s="88">
        <v>6960</v>
      </c>
      <c r="M54" s="88">
        <v>7320</v>
      </c>
      <c r="N54" s="88">
        <f>E54+J54</f>
        <v>108000</v>
      </c>
      <c r="O54" s="88">
        <f>N54+K54</f>
        <v>114480</v>
      </c>
      <c r="P54" s="88">
        <f>O54+L54</f>
        <v>121440</v>
      </c>
      <c r="Q54" s="88">
        <f>P54+M54</f>
        <v>128760</v>
      </c>
      <c r="R54" s="88"/>
      <c r="S54" s="2"/>
      <c r="T54" s="2"/>
      <c r="U54" s="2"/>
    </row>
    <row r="55" spans="1:21" ht="21">
      <c r="A55" s="6"/>
      <c r="B55" s="182" t="s">
        <v>21</v>
      </c>
      <c r="C55" s="225"/>
      <c r="D55" s="6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2"/>
      <c r="T55" s="2"/>
      <c r="U55" s="2"/>
    </row>
    <row r="56" spans="1:21" ht="21">
      <c r="A56" s="61">
        <v>2</v>
      </c>
      <c r="B56" s="183" t="s">
        <v>30</v>
      </c>
      <c r="C56" s="61">
        <v>14</v>
      </c>
      <c r="D56" s="61">
        <v>10</v>
      </c>
      <c r="E56" s="88">
        <v>640800</v>
      </c>
      <c r="F56" s="190" t="s">
        <v>201</v>
      </c>
      <c r="G56" s="88" t="s">
        <v>45</v>
      </c>
      <c r="H56" s="88" t="s">
        <v>45</v>
      </c>
      <c r="I56" s="88" t="s">
        <v>45</v>
      </c>
      <c r="J56" s="88">
        <v>439200</v>
      </c>
      <c r="K56" s="88" t="s">
        <v>78</v>
      </c>
      <c r="L56" s="88" t="s">
        <v>77</v>
      </c>
      <c r="M56" s="88" t="s">
        <v>79</v>
      </c>
      <c r="N56" s="88">
        <f>E56+J56</f>
        <v>1080000</v>
      </c>
      <c r="O56" s="88">
        <v>1080000</v>
      </c>
      <c r="P56" s="88">
        <v>1080000</v>
      </c>
      <c r="Q56" s="88">
        <v>1080000</v>
      </c>
      <c r="R56" s="279" t="s">
        <v>229</v>
      </c>
      <c r="S56" s="2"/>
      <c r="T56" s="2"/>
      <c r="U56" s="2"/>
    </row>
    <row r="57" spans="1:21" ht="21">
      <c r="A57" s="6">
        <v>3</v>
      </c>
      <c r="B57" s="12" t="s">
        <v>31</v>
      </c>
      <c r="C57" s="225">
        <v>3</v>
      </c>
      <c r="D57" s="200">
        <v>3</v>
      </c>
      <c r="E57" s="201">
        <v>192240</v>
      </c>
      <c r="F57" s="201" t="s">
        <v>45</v>
      </c>
      <c r="G57" s="201" t="s">
        <v>45</v>
      </c>
      <c r="H57" s="201" t="s">
        <v>45</v>
      </c>
      <c r="I57" s="201" t="s">
        <v>45</v>
      </c>
      <c r="J57" s="201">
        <v>131760</v>
      </c>
      <c r="K57" s="201" t="s">
        <v>78</v>
      </c>
      <c r="L57" s="201" t="s">
        <v>78</v>
      </c>
      <c r="M57" s="201" t="s">
        <v>85</v>
      </c>
      <c r="N57" s="201">
        <f>E57+J57</f>
        <v>324000</v>
      </c>
      <c r="O57" s="201">
        <v>324000</v>
      </c>
      <c r="P57" s="201">
        <v>324000</v>
      </c>
      <c r="Q57" s="201">
        <v>324000</v>
      </c>
      <c r="R57" s="202"/>
      <c r="S57" s="2"/>
      <c r="T57" s="2"/>
      <c r="U57" s="2"/>
    </row>
    <row r="58" spans="1:21" ht="21">
      <c r="A58" s="16"/>
      <c r="B58" s="16" t="s">
        <v>66</v>
      </c>
      <c r="C58" s="15">
        <v>1</v>
      </c>
      <c r="D58" s="203">
        <v>1</v>
      </c>
      <c r="E58" s="204">
        <v>91680</v>
      </c>
      <c r="F58" s="204" t="s">
        <v>15</v>
      </c>
      <c r="G58" s="204" t="s">
        <v>45</v>
      </c>
      <c r="H58" s="204" t="s">
        <v>45</v>
      </c>
      <c r="I58" s="204" t="s">
        <v>45</v>
      </c>
      <c r="J58" s="204">
        <v>16320</v>
      </c>
      <c r="K58" s="204">
        <v>6480</v>
      </c>
      <c r="L58" s="204">
        <v>6960</v>
      </c>
      <c r="M58" s="204">
        <v>7320</v>
      </c>
      <c r="N58" s="204">
        <v>108000</v>
      </c>
      <c r="O58" s="204">
        <v>114480</v>
      </c>
      <c r="P58" s="204">
        <v>121440</v>
      </c>
      <c r="Q58" s="204">
        <v>128760</v>
      </c>
      <c r="R58" s="140"/>
      <c r="S58" s="2"/>
      <c r="T58" s="2"/>
      <c r="U58" s="2"/>
    </row>
    <row r="59" spans="1:21" ht="21">
      <c r="A59" s="206"/>
      <c r="B59" s="207" t="s">
        <v>67</v>
      </c>
      <c r="C59" s="15">
        <v>17</v>
      </c>
      <c r="D59" s="14">
        <f>D56+D57</f>
        <v>13</v>
      </c>
      <c r="E59" s="89">
        <f>E56+E57</f>
        <v>833040</v>
      </c>
      <c r="F59" s="262" t="s">
        <v>201</v>
      </c>
      <c r="G59" s="204" t="s">
        <v>45</v>
      </c>
      <c r="H59" s="204" t="s">
        <v>45</v>
      </c>
      <c r="I59" s="204" t="s">
        <v>45</v>
      </c>
      <c r="J59" s="140">
        <f>J56+J57</f>
        <v>570960</v>
      </c>
      <c r="K59" s="140" t="s">
        <v>78</v>
      </c>
      <c r="L59" s="140" t="s">
        <v>79</v>
      </c>
      <c r="M59" s="140" t="s">
        <v>85</v>
      </c>
      <c r="N59" s="89">
        <f>N56+N57</f>
        <v>1404000</v>
      </c>
      <c r="O59" s="89">
        <f>O56+O57</f>
        <v>1404000</v>
      </c>
      <c r="P59" s="89">
        <f>P56+P57</f>
        <v>1404000</v>
      </c>
      <c r="Q59" s="89">
        <f>Q56+Q57</f>
        <v>1404000</v>
      </c>
      <c r="R59" s="16"/>
      <c r="S59" s="2"/>
      <c r="T59" s="2"/>
      <c r="U59" s="2"/>
    </row>
    <row r="60" spans="1:21" ht="21">
      <c r="A60" s="206"/>
      <c r="B60" s="207" t="s">
        <v>87</v>
      </c>
      <c r="C60" s="15">
        <v>18</v>
      </c>
      <c r="D60" s="14">
        <f>SUM(D58:D59)</f>
        <v>14</v>
      </c>
      <c r="E60" s="89">
        <f>SUM(E58:E59)</f>
        <v>924720</v>
      </c>
      <c r="F60" s="262" t="s">
        <v>201</v>
      </c>
      <c r="G60" s="268" t="s">
        <v>45</v>
      </c>
      <c r="H60" s="268" t="s">
        <v>45</v>
      </c>
      <c r="I60" s="180" t="s">
        <v>45</v>
      </c>
      <c r="J60" s="89">
        <f aca="true" t="shared" si="3" ref="J60:Q60">SUM(J58:J59)</f>
        <v>587280</v>
      </c>
      <c r="K60" s="89">
        <f t="shared" si="3"/>
        <v>6480</v>
      </c>
      <c r="L60" s="89">
        <f t="shared" si="3"/>
        <v>6960</v>
      </c>
      <c r="M60" s="89">
        <f t="shared" si="3"/>
        <v>7320</v>
      </c>
      <c r="N60" s="89">
        <f t="shared" si="3"/>
        <v>1512000</v>
      </c>
      <c r="O60" s="89">
        <f t="shared" si="3"/>
        <v>1518480</v>
      </c>
      <c r="P60" s="89">
        <f t="shared" si="3"/>
        <v>1525440</v>
      </c>
      <c r="Q60" s="89">
        <f t="shared" si="3"/>
        <v>1532760</v>
      </c>
      <c r="R60" s="16"/>
      <c r="S60" s="2"/>
      <c r="T60" s="2"/>
      <c r="U60" s="2"/>
    </row>
    <row r="61" spans="1:21" ht="21">
      <c r="A61" s="2"/>
      <c r="B61" s="2"/>
      <c r="C61" s="2"/>
      <c r="D61" s="2"/>
      <c r="E61" s="2"/>
      <c r="F61" s="2"/>
      <c r="G61" s="2"/>
      <c r="H61" s="2"/>
      <c r="I61" s="26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2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2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2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21">
      <c r="A71" s="326" t="s">
        <v>56</v>
      </c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2"/>
      <c r="T71" s="2"/>
      <c r="U71" s="2"/>
    </row>
    <row r="72" spans="1:21" ht="21">
      <c r="A72" s="26" t="s">
        <v>1</v>
      </c>
      <c r="B72" s="26"/>
      <c r="C72" s="218" t="s">
        <v>48</v>
      </c>
      <c r="D72" s="327" t="s">
        <v>191</v>
      </c>
      <c r="E72" s="328"/>
      <c r="F72" s="327" t="s">
        <v>62</v>
      </c>
      <c r="G72" s="329"/>
      <c r="H72" s="329"/>
      <c r="I72" s="328"/>
      <c r="J72" s="327" t="s">
        <v>179</v>
      </c>
      <c r="K72" s="329"/>
      <c r="L72" s="329"/>
      <c r="M72" s="328"/>
      <c r="N72" s="327" t="s">
        <v>180</v>
      </c>
      <c r="O72" s="329"/>
      <c r="P72" s="329"/>
      <c r="Q72" s="328"/>
      <c r="R72" s="26" t="s">
        <v>8</v>
      </c>
      <c r="S72" s="2"/>
      <c r="T72" s="2"/>
      <c r="U72" s="2"/>
    </row>
    <row r="73" spans="1:21" ht="21">
      <c r="A73" s="13" t="s">
        <v>2</v>
      </c>
      <c r="B73" s="13" t="s">
        <v>194</v>
      </c>
      <c r="C73" s="12" t="s">
        <v>58</v>
      </c>
      <c r="D73" s="26" t="s">
        <v>48</v>
      </c>
      <c r="E73" s="26" t="s">
        <v>188</v>
      </c>
      <c r="F73" s="26">
        <v>2556</v>
      </c>
      <c r="G73" s="26">
        <v>2557</v>
      </c>
      <c r="H73" s="26">
        <v>2558</v>
      </c>
      <c r="I73" s="26">
        <v>2559</v>
      </c>
      <c r="J73" s="26">
        <v>2556</v>
      </c>
      <c r="K73" s="26">
        <v>2557</v>
      </c>
      <c r="L73" s="26">
        <v>2558</v>
      </c>
      <c r="M73" s="26">
        <v>2559</v>
      </c>
      <c r="N73" s="26">
        <v>2556</v>
      </c>
      <c r="O73" s="26">
        <v>2557</v>
      </c>
      <c r="P73" s="26">
        <v>2558</v>
      </c>
      <c r="Q73" s="26">
        <v>2559</v>
      </c>
      <c r="R73" s="13"/>
      <c r="S73" s="2"/>
      <c r="T73" s="2"/>
      <c r="U73" s="2"/>
    </row>
    <row r="74" spans="1:21" ht="21">
      <c r="A74" s="170"/>
      <c r="B74" s="231"/>
      <c r="C74" s="184"/>
      <c r="D74" s="102" t="s">
        <v>49</v>
      </c>
      <c r="E74" s="102" t="s">
        <v>189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219"/>
      <c r="S74" s="2"/>
      <c r="T74" s="2"/>
      <c r="U74" s="2"/>
    </row>
    <row r="75" spans="1:21" ht="21">
      <c r="A75" s="12"/>
      <c r="B75" s="13" t="s">
        <v>44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210"/>
      <c r="S75" s="2"/>
      <c r="T75" s="2"/>
      <c r="U75" s="2"/>
    </row>
    <row r="76" spans="1:21" ht="21">
      <c r="A76" s="12"/>
      <c r="B76" s="182" t="s">
        <v>12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2"/>
      <c r="T76" s="2"/>
      <c r="U76" s="2"/>
    </row>
    <row r="77" spans="1:21" ht="21">
      <c r="A77" s="61">
        <v>1</v>
      </c>
      <c r="B77" s="183" t="s">
        <v>37</v>
      </c>
      <c r="C77" s="6">
        <v>9</v>
      </c>
      <c r="D77" s="61">
        <v>7</v>
      </c>
      <c r="E77" s="88">
        <v>919920</v>
      </c>
      <c r="F77" s="189" t="s">
        <v>15</v>
      </c>
      <c r="G77" s="189" t="s">
        <v>45</v>
      </c>
      <c r="H77" s="189" t="s">
        <v>45</v>
      </c>
      <c r="I77" s="189" t="s">
        <v>45</v>
      </c>
      <c r="J77" s="88">
        <v>700080</v>
      </c>
      <c r="K77" s="88">
        <v>97200</v>
      </c>
      <c r="L77" s="88">
        <v>103032</v>
      </c>
      <c r="M77" s="88">
        <v>109188</v>
      </c>
      <c r="N77" s="88">
        <f>E77+J77</f>
        <v>1620000</v>
      </c>
      <c r="O77" s="88">
        <f aca="true" t="shared" si="4" ref="O77:Q79">N77+K77</f>
        <v>1717200</v>
      </c>
      <c r="P77" s="88">
        <f t="shared" si="4"/>
        <v>1820232</v>
      </c>
      <c r="Q77" s="88">
        <f t="shared" si="4"/>
        <v>1929420</v>
      </c>
      <c r="R77" s="279" t="s">
        <v>230</v>
      </c>
      <c r="S77" s="2"/>
      <c r="T77" s="2"/>
      <c r="U77" s="2"/>
    </row>
    <row r="78" spans="1:21" ht="21">
      <c r="A78" s="191">
        <v>2</v>
      </c>
      <c r="B78" s="60" t="s">
        <v>36</v>
      </c>
      <c r="C78" s="191">
        <v>1</v>
      </c>
      <c r="D78" s="191">
        <v>1</v>
      </c>
      <c r="E78" s="152">
        <v>119400</v>
      </c>
      <c r="F78" s="62" t="s">
        <v>15</v>
      </c>
      <c r="G78" s="62" t="s">
        <v>45</v>
      </c>
      <c r="H78" s="62" t="s">
        <v>45</v>
      </c>
      <c r="I78" s="62" t="s">
        <v>45</v>
      </c>
      <c r="J78" s="152">
        <v>60600</v>
      </c>
      <c r="K78" s="152">
        <v>10800</v>
      </c>
      <c r="L78" s="152">
        <v>11520</v>
      </c>
      <c r="M78" s="152">
        <v>12240</v>
      </c>
      <c r="N78" s="152">
        <f>E78+J78</f>
        <v>180000</v>
      </c>
      <c r="O78" s="152">
        <f t="shared" si="4"/>
        <v>190800</v>
      </c>
      <c r="P78" s="152">
        <f t="shared" si="4"/>
        <v>202320</v>
      </c>
      <c r="Q78" s="152">
        <f t="shared" si="4"/>
        <v>214560</v>
      </c>
      <c r="R78" s="270" t="s">
        <v>219</v>
      </c>
      <c r="S78" s="2"/>
      <c r="T78" s="2"/>
      <c r="U78" s="2"/>
    </row>
    <row r="79" spans="1:21" ht="21">
      <c r="A79" s="191">
        <v>3</v>
      </c>
      <c r="B79" s="60" t="s">
        <v>90</v>
      </c>
      <c r="C79" s="191">
        <v>1</v>
      </c>
      <c r="D79" s="191">
        <v>1</v>
      </c>
      <c r="E79" s="152">
        <v>75240</v>
      </c>
      <c r="F79" s="189" t="s">
        <v>15</v>
      </c>
      <c r="G79" s="189" t="s">
        <v>45</v>
      </c>
      <c r="H79" s="189" t="s">
        <v>45</v>
      </c>
      <c r="I79" s="189" t="s">
        <v>45</v>
      </c>
      <c r="J79" s="152">
        <v>32760</v>
      </c>
      <c r="K79" s="152">
        <v>6480</v>
      </c>
      <c r="L79" s="152">
        <v>6960</v>
      </c>
      <c r="M79" s="152">
        <v>7320</v>
      </c>
      <c r="N79" s="152">
        <f>E79+J79</f>
        <v>108000</v>
      </c>
      <c r="O79" s="152">
        <f t="shared" si="4"/>
        <v>114480</v>
      </c>
      <c r="P79" s="152">
        <f t="shared" si="4"/>
        <v>121440</v>
      </c>
      <c r="Q79" s="152">
        <f t="shared" si="4"/>
        <v>128760</v>
      </c>
      <c r="R79" s="60"/>
      <c r="S79" s="2"/>
      <c r="T79" s="2"/>
      <c r="U79" s="2"/>
    </row>
    <row r="80" spans="1:21" ht="21">
      <c r="A80" s="191"/>
      <c r="B80" s="60" t="s">
        <v>35</v>
      </c>
      <c r="C80" s="6"/>
      <c r="D80" s="191"/>
      <c r="E80" s="152"/>
      <c r="F80" s="62" t="s">
        <v>15</v>
      </c>
      <c r="G80" s="62" t="s">
        <v>45</v>
      </c>
      <c r="H80" s="62" t="s">
        <v>45</v>
      </c>
      <c r="I80" s="62" t="s">
        <v>45</v>
      </c>
      <c r="J80" s="152"/>
      <c r="K80" s="152"/>
      <c r="L80" s="152"/>
      <c r="M80" s="152"/>
      <c r="N80" s="152"/>
      <c r="O80" s="152"/>
      <c r="P80" s="152"/>
      <c r="Q80" s="152"/>
      <c r="R80" s="60"/>
      <c r="S80" s="2"/>
      <c r="T80" s="2"/>
      <c r="U80" s="2"/>
    </row>
    <row r="81" spans="1:21" ht="21">
      <c r="A81" s="191">
        <v>4</v>
      </c>
      <c r="B81" s="60" t="s">
        <v>33</v>
      </c>
      <c r="C81" s="191">
        <v>1</v>
      </c>
      <c r="D81" s="191">
        <v>1</v>
      </c>
      <c r="E81" s="152">
        <v>75240</v>
      </c>
      <c r="F81" s="62" t="s">
        <v>15</v>
      </c>
      <c r="G81" s="62" t="s">
        <v>45</v>
      </c>
      <c r="H81" s="62" t="s">
        <v>45</v>
      </c>
      <c r="I81" s="62" t="s">
        <v>45</v>
      </c>
      <c r="J81" s="152">
        <v>32760</v>
      </c>
      <c r="K81" s="152">
        <v>6480</v>
      </c>
      <c r="L81" s="152">
        <v>6960</v>
      </c>
      <c r="M81" s="152">
        <v>7320</v>
      </c>
      <c r="N81" s="152">
        <f>E81+J81</f>
        <v>108000</v>
      </c>
      <c r="O81" s="152">
        <f>N81+K81</f>
        <v>114480</v>
      </c>
      <c r="P81" s="152">
        <f>O81+L81</f>
        <v>121440</v>
      </c>
      <c r="Q81" s="152">
        <f>P81+M81</f>
        <v>128760</v>
      </c>
      <c r="R81" s="60"/>
      <c r="S81" s="2"/>
      <c r="T81" s="2"/>
      <c r="U81" s="2"/>
    </row>
    <row r="82" spans="1:21" ht="21">
      <c r="A82" s="192"/>
      <c r="B82" s="182" t="s">
        <v>21</v>
      </c>
      <c r="C82" s="6"/>
      <c r="D82" s="6"/>
      <c r="E82" s="177"/>
      <c r="F82" s="213"/>
      <c r="G82" s="213"/>
      <c r="H82" s="213"/>
      <c r="I82" s="213"/>
      <c r="J82" s="177"/>
      <c r="K82" s="177"/>
      <c r="L82" s="177"/>
      <c r="M82" s="177"/>
      <c r="N82" s="177"/>
      <c r="O82" s="177"/>
      <c r="P82" s="177"/>
      <c r="Q82" s="177"/>
      <c r="R82" s="12"/>
      <c r="S82" s="2"/>
      <c r="T82" s="2"/>
      <c r="U82" s="2"/>
    </row>
    <row r="83" spans="1:21" ht="21">
      <c r="A83" s="6">
        <v>5</v>
      </c>
      <c r="B83" s="183" t="s">
        <v>23</v>
      </c>
      <c r="C83" s="61">
        <v>1</v>
      </c>
      <c r="D83" s="61">
        <v>1</v>
      </c>
      <c r="E83" s="88">
        <v>64080</v>
      </c>
      <c r="F83" s="62" t="s">
        <v>15</v>
      </c>
      <c r="G83" s="62" t="s">
        <v>45</v>
      </c>
      <c r="H83" s="62" t="s">
        <v>45</v>
      </c>
      <c r="I83" s="62" t="s">
        <v>45</v>
      </c>
      <c r="J83" s="88">
        <v>43920</v>
      </c>
      <c r="K83" s="88" t="s">
        <v>85</v>
      </c>
      <c r="L83" s="88" t="s">
        <v>85</v>
      </c>
      <c r="M83" s="88" t="s">
        <v>85</v>
      </c>
      <c r="N83" s="88">
        <f>E83+J83</f>
        <v>108000</v>
      </c>
      <c r="O83" s="88">
        <v>108000</v>
      </c>
      <c r="P83" s="88">
        <v>108000</v>
      </c>
      <c r="Q83" s="88">
        <v>108000</v>
      </c>
      <c r="R83" s="183"/>
      <c r="S83" s="2"/>
      <c r="T83" s="2"/>
      <c r="U83" s="2"/>
    </row>
    <row r="84" spans="1:21" ht="21">
      <c r="A84" s="192">
        <v>6</v>
      </c>
      <c r="B84" s="193" t="s">
        <v>30</v>
      </c>
      <c r="C84" s="6">
        <v>3</v>
      </c>
      <c r="D84" s="191">
        <v>2</v>
      </c>
      <c r="E84" s="152">
        <v>128160</v>
      </c>
      <c r="F84" s="212" t="s">
        <v>166</v>
      </c>
      <c r="G84" s="62" t="s">
        <v>45</v>
      </c>
      <c r="H84" s="62" t="s">
        <v>45</v>
      </c>
      <c r="I84" s="62" t="s">
        <v>45</v>
      </c>
      <c r="J84" s="152">
        <v>87840</v>
      </c>
      <c r="K84" s="152" t="s">
        <v>85</v>
      </c>
      <c r="L84" s="152" t="s">
        <v>85</v>
      </c>
      <c r="M84" s="152" t="s">
        <v>79</v>
      </c>
      <c r="N84" s="152">
        <f>E84+J84</f>
        <v>216000</v>
      </c>
      <c r="O84" s="152">
        <v>216000</v>
      </c>
      <c r="P84" s="152">
        <v>216000</v>
      </c>
      <c r="Q84" s="152">
        <v>216000</v>
      </c>
      <c r="R84" s="279" t="s">
        <v>228</v>
      </c>
      <c r="S84" s="2"/>
      <c r="T84" s="2"/>
      <c r="U84" s="2"/>
    </row>
    <row r="85" spans="1:21" ht="21">
      <c r="A85" s="15"/>
      <c r="B85" s="141" t="s">
        <v>66</v>
      </c>
      <c r="C85" s="14">
        <v>12</v>
      </c>
      <c r="D85" s="14">
        <f>D77+D78+D79+D81</f>
        <v>10</v>
      </c>
      <c r="E85" s="89">
        <f>E77+E78+E81</f>
        <v>1114560</v>
      </c>
      <c r="F85" s="141" t="s">
        <v>15</v>
      </c>
      <c r="G85" s="141" t="s">
        <v>45</v>
      </c>
      <c r="H85" s="141" t="s">
        <v>45</v>
      </c>
      <c r="I85" s="141" t="s">
        <v>45</v>
      </c>
      <c r="J85" s="89">
        <f>J77+J78+J81</f>
        <v>793440</v>
      </c>
      <c r="K85" s="89">
        <f aca="true" t="shared" si="5" ref="K85:Q85">K77+K78+K81</f>
        <v>114480</v>
      </c>
      <c r="L85" s="89">
        <f t="shared" si="5"/>
        <v>121512</v>
      </c>
      <c r="M85" s="89">
        <f t="shared" si="5"/>
        <v>128748</v>
      </c>
      <c r="N85" s="89">
        <f>N77+N78+N81</f>
        <v>1908000</v>
      </c>
      <c r="O85" s="89">
        <f t="shared" si="5"/>
        <v>2022480</v>
      </c>
      <c r="P85" s="89">
        <f t="shared" si="5"/>
        <v>2143992</v>
      </c>
      <c r="Q85" s="89">
        <f t="shared" si="5"/>
        <v>2272740</v>
      </c>
      <c r="R85" s="16"/>
      <c r="S85" s="2"/>
      <c r="T85" s="2"/>
      <c r="U85" s="2"/>
    </row>
    <row r="86" spans="1:21" ht="21">
      <c r="A86" s="139"/>
      <c r="B86" s="141" t="s">
        <v>67</v>
      </c>
      <c r="C86" s="14">
        <v>4</v>
      </c>
      <c r="D86" s="14">
        <f>D83+D84</f>
        <v>3</v>
      </c>
      <c r="E86" s="89">
        <f>E83+E84</f>
        <v>192240</v>
      </c>
      <c r="F86" s="141" t="s">
        <v>15</v>
      </c>
      <c r="G86" s="141" t="s">
        <v>45</v>
      </c>
      <c r="H86" s="141" t="s">
        <v>45</v>
      </c>
      <c r="I86" s="141" t="s">
        <v>45</v>
      </c>
      <c r="J86" s="140">
        <f>J83+J84</f>
        <v>131760</v>
      </c>
      <c r="K86" s="140" t="s">
        <v>85</v>
      </c>
      <c r="L86" s="140" t="s">
        <v>85</v>
      </c>
      <c r="M86" s="140" t="s">
        <v>78</v>
      </c>
      <c r="N86" s="89">
        <f>N83+N84</f>
        <v>324000</v>
      </c>
      <c r="O86" s="89">
        <f>O83+O84</f>
        <v>324000</v>
      </c>
      <c r="P86" s="89">
        <f>P83+P84</f>
        <v>324000</v>
      </c>
      <c r="Q86" s="89">
        <f>Q83+Q84</f>
        <v>324000</v>
      </c>
      <c r="R86" s="16"/>
      <c r="S86" s="2"/>
      <c r="T86" s="2"/>
      <c r="U86" s="2"/>
    </row>
    <row r="87" spans="1:21" ht="21">
      <c r="A87" s="139"/>
      <c r="B87" s="141" t="s">
        <v>88</v>
      </c>
      <c r="C87" s="14">
        <v>16</v>
      </c>
      <c r="D87" s="14">
        <f>SUM(D85:D86)</f>
        <v>13</v>
      </c>
      <c r="E87" s="89">
        <f>SUM(E85:E86)</f>
        <v>1306800</v>
      </c>
      <c r="F87" s="141" t="s">
        <v>15</v>
      </c>
      <c r="G87" s="141" t="s">
        <v>45</v>
      </c>
      <c r="H87" s="141" t="s">
        <v>45</v>
      </c>
      <c r="I87" s="141" t="s">
        <v>45</v>
      </c>
      <c r="J87" s="89">
        <f aca="true" t="shared" si="6" ref="J87:Q87">SUM(J85:J86)</f>
        <v>925200</v>
      </c>
      <c r="K87" s="89">
        <f t="shared" si="6"/>
        <v>114480</v>
      </c>
      <c r="L87" s="89">
        <f t="shared" si="6"/>
        <v>121512</v>
      </c>
      <c r="M87" s="89">
        <f t="shared" si="6"/>
        <v>128748</v>
      </c>
      <c r="N87" s="89">
        <f t="shared" si="6"/>
        <v>2232000</v>
      </c>
      <c r="O87" s="89">
        <f t="shared" si="6"/>
        <v>2346480</v>
      </c>
      <c r="P87" s="89">
        <f t="shared" si="6"/>
        <v>2467992</v>
      </c>
      <c r="Q87" s="89">
        <f t="shared" si="6"/>
        <v>2596740</v>
      </c>
      <c r="R87" s="16"/>
      <c r="S87" s="2"/>
      <c r="T87" s="2"/>
      <c r="U87" s="2"/>
    </row>
    <row r="88" spans="1:21" ht="21">
      <c r="A88" s="18"/>
      <c r="S88" s="2"/>
      <c r="T88" s="2"/>
      <c r="U88" s="2"/>
    </row>
    <row r="89" spans="1:21" ht="2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2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2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2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2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2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21">
      <c r="A95" s="326" t="s">
        <v>56</v>
      </c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2"/>
      <c r="T95" s="2"/>
      <c r="U95" s="2"/>
    </row>
    <row r="96" spans="1:21" ht="21">
      <c r="A96" s="26" t="s">
        <v>1</v>
      </c>
      <c r="B96" s="26"/>
      <c r="C96" s="218" t="s">
        <v>48</v>
      </c>
      <c r="D96" s="327" t="s">
        <v>191</v>
      </c>
      <c r="E96" s="328"/>
      <c r="F96" s="327" t="s">
        <v>62</v>
      </c>
      <c r="G96" s="329"/>
      <c r="H96" s="329"/>
      <c r="I96" s="328"/>
      <c r="J96" s="327" t="s">
        <v>179</v>
      </c>
      <c r="K96" s="329"/>
      <c r="L96" s="329"/>
      <c r="M96" s="328"/>
      <c r="N96" s="327" t="s">
        <v>180</v>
      </c>
      <c r="O96" s="329"/>
      <c r="P96" s="329"/>
      <c r="Q96" s="328"/>
      <c r="R96" s="26" t="s">
        <v>8</v>
      </c>
      <c r="S96" s="2"/>
      <c r="T96" s="2"/>
      <c r="U96" s="2"/>
    </row>
    <row r="97" spans="1:21" ht="21">
      <c r="A97" s="13" t="s">
        <v>2</v>
      </c>
      <c r="B97" s="13" t="s">
        <v>194</v>
      </c>
      <c r="C97" s="12" t="s">
        <v>58</v>
      </c>
      <c r="D97" s="26" t="s">
        <v>48</v>
      </c>
      <c r="E97" s="26" t="s">
        <v>188</v>
      </c>
      <c r="F97" s="26">
        <v>2556</v>
      </c>
      <c r="G97" s="26">
        <v>2557</v>
      </c>
      <c r="H97" s="26">
        <v>2558</v>
      </c>
      <c r="I97" s="26">
        <v>2559</v>
      </c>
      <c r="J97" s="26">
        <v>2556</v>
      </c>
      <c r="K97" s="26">
        <v>2557</v>
      </c>
      <c r="L97" s="26">
        <v>2558</v>
      </c>
      <c r="M97" s="26">
        <v>2559</v>
      </c>
      <c r="N97" s="26">
        <v>2556</v>
      </c>
      <c r="O97" s="26">
        <v>2557</v>
      </c>
      <c r="P97" s="26">
        <v>2558</v>
      </c>
      <c r="Q97" s="26">
        <v>2559</v>
      </c>
      <c r="R97" s="13"/>
      <c r="S97" s="2"/>
      <c r="T97" s="2"/>
      <c r="U97" s="2"/>
    </row>
    <row r="98" spans="1:21" ht="21">
      <c r="A98" s="170"/>
      <c r="B98" s="231"/>
      <c r="C98" s="184"/>
      <c r="D98" s="102" t="s">
        <v>49</v>
      </c>
      <c r="E98" s="102" t="s">
        <v>189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219"/>
      <c r="S98" s="2"/>
      <c r="T98" s="2"/>
      <c r="U98" s="2"/>
    </row>
    <row r="99" spans="1:21" ht="21">
      <c r="A99" s="12"/>
      <c r="B99" s="13" t="s">
        <v>38</v>
      </c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2"/>
      <c r="T99" s="2"/>
      <c r="U99" s="2"/>
    </row>
    <row r="100" spans="1:21" ht="21">
      <c r="A100" s="12"/>
      <c r="B100" s="182" t="s">
        <v>21</v>
      </c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2"/>
      <c r="T100" s="2"/>
      <c r="U100" s="2"/>
    </row>
    <row r="101" spans="1:21" ht="21">
      <c r="A101" s="61">
        <v>1</v>
      </c>
      <c r="B101" s="183" t="s">
        <v>40</v>
      </c>
      <c r="C101" s="234">
        <v>1</v>
      </c>
      <c r="D101" s="61">
        <v>1</v>
      </c>
      <c r="E101" s="88">
        <v>64080</v>
      </c>
      <c r="F101" s="88" t="s">
        <v>15</v>
      </c>
      <c r="G101" s="88" t="s">
        <v>15</v>
      </c>
      <c r="H101" s="88" t="s">
        <v>45</v>
      </c>
      <c r="I101" s="88" t="s">
        <v>45</v>
      </c>
      <c r="J101" s="88">
        <v>43920</v>
      </c>
      <c r="K101" s="88" t="s">
        <v>79</v>
      </c>
      <c r="L101" s="88" t="s">
        <v>78</v>
      </c>
      <c r="M101" s="88" t="s">
        <v>79</v>
      </c>
      <c r="N101" s="88">
        <f>E101+J101</f>
        <v>108000</v>
      </c>
      <c r="O101" s="88">
        <v>108000</v>
      </c>
      <c r="P101" s="88">
        <v>108000</v>
      </c>
      <c r="Q101" s="88">
        <v>108000</v>
      </c>
      <c r="R101" s="88"/>
      <c r="S101" s="2"/>
      <c r="T101" s="2"/>
      <c r="U101" s="2"/>
    </row>
    <row r="102" spans="1:21" ht="21">
      <c r="A102" s="200">
        <v>2</v>
      </c>
      <c r="B102" s="193" t="s">
        <v>39</v>
      </c>
      <c r="C102" s="225">
        <v>1</v>
      </c>
      <c r="D102" s="25" t="s">
        <v>79</v>
      </c>
      <c r="E102" s="214" t="s">
        <v>221</v>
      </c>
      <c r="F102" s="215" t="s">
        <v>166</v>
      </c>
      <c r="G102" s="214" t="s">
        <v>15</v>
      </c>
      <c r="H102" s="214" t="s">
        <v>45</v>
      </c>
      <c r="I102" s="214" t="s">
        <v>45</v>
      </c>
      <c r="J102" s="177" t="s">
        <v>78</v>
      </c>
      <c r="K102" s="177" t="s">
        <v>79</v>
      </c>
      <c r="L102" s="177" t="s">
        <v>78</v>
      </c>
      <c r="M102" s="177" t="s">
        <v>79</v>
      </c>
      <c r="N102" s="194" t="s">
        <v>79</v>
      </c>
      <c r="O102" s="194" t="s">
        <v>78</v>
      </c>
      <c r="P102" s="194" t="s">
        <v>78</v>
      </c>
      <c r="Q102" s="194" t="s">
        <v>78</v>
      </c>
      <c r="R102" s="279" t="s">
        <v>228</v>
      </c>
      <c r="S102" s="2"/>
      <c r="T102" s="2"/>
      <c r="U102" s="2"/>
    </row>
    <row r="103" spans="1:21" ht="21">
      <c r="A103" s="139"/>
      <c r="B103" s="216" t="s">
        <v>67</v>
      </c>
      <c r="C103" s="15">
        <v>2</v>
      </c>
      <c r="D103" s="26">
        <f>SUM(D101:D102)</f>
        <v>1</v>
      </c>
      <c r="E103" s="142">
        <f>SUM(E101:E102)</f>
        <v>64080</v>
      </c>
      <c r="F103" s="263" t="s">
        <v>15</v>
      </c>
      <c r="G103" s="263" t="s">
        <v>15</v>
      </c>
      <c r="H103" s="263" t="s">
        <v>45</v>
      </c>
      <c r="I103" s="263" t="s">
        <v>45</v>
      </c>
      <c r="J103" s="217">
        <f>SUM(J101:J102)</f>
        <v>43920</v>
      </c>
      <c r="K103" s="196" t="s">
        <v>79</v>
      </c>
      <c r="L103" s="196" t="s">
        <v>78</v>
      </c>
      <c r="M103" s="196" t="s">
        <v>79</v>
      </c>
      <c r="N103" s="142">
        <f>SUM(N101:N102)</f>
        <v>108000</v>
      </c>
      <c r="O103" s="142">
        <f>SUM(O101:O102)</f>
        <v>108000</v>
      </c>
      <c r="P103" s="142">
        <f>SUM(P101:P102)</f>
        <v>108000</v>
      </c>
      <c r="Q103" s="142">
        <f>SUM(Q101:Q102)</f>
        <v>108000</v>
      </c>
      <c r="R103" s="218"/>
      <c r="S103" s="2"/>
      <c r="T103" s="2"/>
      <c r="U103" s="2"/>
    </row>
    <row r="104" spans="1:21" ht="21">
      <c r="A104" s="184"/>
      <c r="B104" s="14" t="s">
        <v>80</v>
      </c>
      <c r="C104" s="15">
        <v>2</v>
      </c>
      <c r="D104" s="14">
        <v>1</v>
      </c>
      <c r="E104" s="89">
        <v>64080</v>
      </c>
      <c r="F104" s="141" t="s">
        <v>15</v>
      </c>
      <c r="G104" s="141" t="s">
        <v>45</v>
      </c>
      <c r="H104" s="141" t="s">
        <v>45</v>
      </c>
      <c r="I104" s="141" t="s">
        <v>45</v>
      </c>
      <c r="J104" s="140">
        <v>43920</v>
      </c>
      <c r="K104" s="196" t="s">
        <v>79</v>
      </c>
      <c r="L104" s="196" t="s">
        <v>78</v>
      </c>
      <c r="M104" s="196" t="s">
        <v>79</v>
      </c>
      <c r="N104" s="89">
        <v>108000</v>
      </c>
      <c r="O104" s="89">
        <v>108000</v>
      </c>
      <c r="P104" s="89">
        <v>108000</v>
      </c>
      <c r="Q104" s="89">
        <v>108000</v>
      </c>
      <c r="R104" s="16"/>
      <c r="S104" s="2"/>
      <c r="T104" s="2"/>
      <c r="U104" s="2"/>
    </row>
    <row r="105" spans="1:21" ht="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21">
      <c r="A117" s="326" t="s">
        <v>56</v>
      </c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2"/>
      <c r="T117" s="2"/>
      <c r="U117" s="2"/>
    </row>
    <row r="118" spans="1:21" ht="21">
      <c r="A118" s="26" t="s">
        <v>1</v>
      </c>
      <c r="B118" s="26"/>
      <c r="C118" s="218" t="s">
        <v>48</v>
      </c>
      <c r="D118" s="327" t="s">
        <v>191</v>
      </c>
      <c r="E118" s="328"/>
      <c r="F118" s="327" t="s">
        <v>62</v>
      </c>
      <c r="G118" s="329"/>
      <c r="H118" s="329"/>
      <c r="I118" s="328"/>
      <c r="J118" s="327" t="s">
        <v>179</v>
      </c>
      <c r="K118" s="329"/>
      <c r="L118" s="329"/>
      <c r="M118" s="328"/>
      <c r="N118" s="327" t="s">
        <v>180</v>
      </c>
      <c r="O118" s="329"/>
      <c r="P118" s="329"/>
      <c r="Q118" s="328"/>
      <c r="R118" s="26" t="s">
        <v>8</v>
      </c>
      <c r="S118" s="2"/>
      <c r="T118" s="2"/>
      <c r="U118" s="2"/>
    </row>
    <row r="119" spans="1:21" ht="21">
      <c r="A119" s="13" t="s">
        <v>2</v>
      </c>
      <c r="B119" s="13" t="s">
        <v>194</v>
      </c>
      <c r="C119" s="12" t="s">
        <v>58</v>
      </c>
      <c r="D119" s="26" t="s">
        <v>48</v>
      </c>
      <c r="E119" s="26" t="s">
        <v>188</v>
      </c>
      <c r="F119" s="26">
        <v>2556</v>
      </c>
      <c r="G119" s="26">
        <v>2557</v>
      </c>
      <c r="H119" s="26">
        <v>2558</v>
      </c>
      <c r="I119" s="26">
        <v>2559</v>
      </c>
      <c r="J119" s="26">
        <v>2556</v>
      </c>
      <c r="K119" s="26">
        <v>2557</v>
      </c>
      <c r="L119" s="26">
        <v>2558</v>
      </c>
      <c r="M119" s="26">
        <v>2559</v>
      </c>
      <c r="N119" s="26">
        <v>2556</v>
      </c>
      <c r="O119" s="26">
        <v>2557</v>
      </c>
      <c r="P119" s="26">
        <v>2558</v>
      </c>
      <c r="Q119" s="26">
        <v>2559</v>
      </c>
      <c r="R119" s="13"/>
      <c r="S119" s="2"/>
      <c r="T119" s="2"/>
      <c r="U119" s="2"/>
    </row>
    <row r="120" spans="1:21" ht="21">
      <c r="A120" s="170"/>
      <c r="B120" s="231"/>
      <c r="C120" s="184"/>
      <c r="D120" s="102" t="s">
        <v>49</v>
      </c>
      <c r="E120" s="102" t="s">
        <v>189</v>
      </c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219"/>
      <c r="S120" s="2"/>
      <c r="T120" s="2"/>
      <c r="U120" s="2"/>
    </row>
    <row r="121" spans="1:21" ht="21">
      <c r="A121" s="220">
        <v>1</v>
      </c>
      <c r="B121" s="221" t="s">
        <v>11</v>
      </c>
      <c r="C121" s="220">
        <v>7</v>
      </c>
      <c r="D121" s="220">
        <v>4</v>
      </c>
      <c r="E121" s="160">
        <v>322320</v>
      </c>
      <c r="F121" s="227" t="s">
        <v>202</v>
      </c>
      <c r="G121" s="264" t="s">
        <v>45</v>
      </c>
      <c r="H121" s="264" t="s">
        <v>45</v>
      </c>
      <c r="I121" s="264" t="s">
        <v>45</v>
      </c>
      <c r="J121" s="160">
        <v>109680</v>
      </c>
      <c r="K121" s="160">
        <v>12960</v>
      </c>
      <c r="L121" s="160">
        <v>13920</v>
      </c>
      <c r="M121" s="160">
        <v>14640</v>
      </c>
      <c r="N121" s="160">
        <v>432000</v>
      </c>
      <c r="O121" s="160">
        <v>444960</v>
      </c>
      <c r="P121" s="160">
        <v>458880</v>
      </c>
      <c r="Q121" s="160">
        <v>473520</v>
      </c>
      <c r="R121" s="279" t="s">
        <v>231</v>
      </c>
      <c r="S121" s="2"/>
      <c r="T121" s="2"/>
      <c r="U121" s="2"/>
    </row>
    <row r="122" spans="1:21" ht="21">
      <c r="A122" s="191">
        <v>2</v>
      </c>
      <c r="B122" s="60" t="s">
        <v>25</v>
      </c>
      <c r="C122" s="191">
        <v>2</v>
      </c>
      <c r="D122" s="191">
        <v>2</v>
      </c>
      <c r="E122" s="152">
        <v>183000</v>
      </c>
      <c r="F122" s="62" t="s">
        <v>45</v>
      </c>
      <c r="G122" s="62" t="s">
        <v>45</v>
      </c>
      <c r="H122" s="62" t="s">
        <v>45</v>
      </c>
      <c r="I122" s="62" t="s">
        <v>45</v>
      </c>
      <c r="J122" s="152">
        <v>51055</v>
      </c>
      <c r="K122" s="152">
        <v>7560</v>
      </c>
      <c r="L122" s="152">
        <v>8016</v>
      </c>
      <c r="M122" s="152">
        <v>8496</v>
      </c>
      <c r="N122" s="152">
        <v>234055</v>
      </c>
      <c r="O122" s="152">
        <v>241615</v>
      </c>
      <c r="P122" s="152">
        <v>249631</v>
      </c>
      <c r="Q122" s="152">
        <v>258127</v>
      </c>
      <c r="R122" s="60"/>
      <c r="S122" s="2"/>
      <c r="T122" s="2"/>
      <c r="U122" s="2"/>
    </row>
    <row r="123" spans="1:21" ht="21">
      <c r="A123" s="191">
        <v>3</v>
      </c>
      <c r="B123" s="60" t="s">
        <v>125</v>
      </c>
      <c r="C123" s="191">
        <v>18</v>
      </c>
      <c r="D123" s="191">
        <v>14</v>
      </c>
      <c r="E123" s="152">
        <v>924720</v>
      </c>
      <c r="F123" s="212" t="s">
        <v>201</v>
      </c>
      <c r="G123" s="62" t="s">
        <v>218</v>
      </c>
      <c r="H123" s="62" t="s">
        <v>45</v>
      </c>
      <c r="I123" s="62" t="s">
        <v>45</v>
      </c>
      <c r="J123" s="152">
        <v>587280</v>
      </c>
      <c r="K123" s="152">
        <v>6480</v>
      </c>
      <c r="L123" s="152">
        <v>6960</v>
      </c>
      <c r="M123" s="152">
        <v>7320</v>
      </c>
      <c r="N123" s="152">
        <f>E123+J123</f>
        <v>1512000</v>
      </c>
      <c r="O123" s="152">
        <f aca="true" t="shared" si="7" ref="O123:Q124">N123+K123</f>
        <v>1518480</v>
      </c>
      <c r="P123" s="152">
        <f t="shared" si="7"/>
        <v>1525440</v>
      </c>
      <c r="Q123" s="152">
        <f t="shared" si="7"/>
        <v>1532760</v>
      </c>
      <c r="R123" s="279" t="s">
        <v>229</v>
      </c>
      <c r="S123" s="2"/>
      <c r="T123" s="2"/>
      <c r="U123" s="2"/>
    </row>
    <row r="124" spans="1:21" ht="21">
      <c r="A124" s="191">
        <v>4</v>
      </c>
      <c r="B124" s="60" t="s">
        <v>44</v>
      </c>
      <c r="C124" s="191">
        <v>16</v>
      </c>
      <c r="D124" s="191">
        <v>13</v>
      </c>
      <c r="E124" s="152">
        <v>1306800</v>
      </c>
      <c r="F124" s="212" t="s">
        <v>166</v>
      </c>
      <c r="G124" s="62" t="s">
        <v>218</v>
      </c>
      <c r="H124" s="62" t="s">
        <v>45</v>
      </c>
      <c r="I124" s="62" t="s">
        <v>218</v>
      </c>
      <c r="J124" s="152">
        <v>925200</v>
      </c>
      <c r="K124" s="152">
        <v>114480</v>
      </c>
      <c r="L124" s="152">
        <v>121512</v>
      </c>
      <c r="M124" s="152">
        <v>128748</v>
      </c>
      <c r="N124" s="152">
        <f>E124+J124</f>
        <v>2232000</v>
      </c>
      <c r="O124" s="152">
        <f t="shared" si="7"/>
        <v>2346480</v>
      </c>
      <c r="P124" s="152">
        <f t="shared" si="7"/>
        <v>2467992</v>
      </c>
      <c r="Q124" s="152">
        <f t="shared" si="7"/>
        <v>2596740</v>
      </c>
      <c r="R124" s="279" t="s">
        <v>231</v>
      </c>
      <c r="S124" s="2"/>
      <c r="T124" s="2"/>
      <c r="U124" s="2"/>
    </row>
    <row r="125" spans="1:21" ht="21">
      <c r="A125" s="6">
        <v>5</v>
      </c>
      <c r="B125" s="12" t="s">
        <v>167</v>
      </c>
      <c r="C125" s="7">
        <v>2</v>
      </c>
      <c r="D125" s="7">
        <v>1</v>
      </c>
      <c r="E125" s="178">
        <v>64080</v>
      </c>
      <c r="F125" s="228" t="s">
        <v>166</v>
      </c>
      <c r="G125" s="265" t="s">
        <v>45</v>
      </c>
      <c r="H125" s="265" t="s">
        <v>45</v>
      </c>
      <c r="I125" s="265" t="s">
        <v>218</v>
      </c>
      <c r="J125" s="178">
        <v>43920</v>
      </c>
      <c r="K125" s="184" t="s">
        <v>78</v>
      </c>
      <c r="L125" s="184" t="s">
        <v>78</v>
      </c>
      <c r="M125" s="184" t="s">
        <v>78</v>
      </c>
      <c r="N125" s="178">
        <v>108000</v>
      </c>
      <c r="O125" s="178">
        <v>108000</v>
      </c>
      <c r="P125" s="178">
        <v>108000</v>
      </c>
      <c r="Q125" s="178">
        <v>108000</v>
      </c>
      <c r="R125" s="279" t="s">
        <v>228</v>
      </c>
      <c r="S125" s="2"/>
      <c r="T125" s="2"/>
      <c r="U125" s="2"/>
    </row>
    <row r="126" spans="1:21" ht="21">
      <c r="A126" s="15"/>
      <c r="B126" s="16" t="s">
        <v>181</v>
      </c>
      <c r="C126" s="14">
        <f aca="true" t="shared" si="8" ref="C126:Q126">SUM(C121:C125)</f>
        <v>45</v>
      </c>
      <c r="D126" s="14">
        <f t="shared" si="8"/>
        <v>34</v>
      </c>
      <c r="E126" s="89">
        <f t="shared" si="8"/>
        <v>2800920</v>
      </c>
      <c r="F126" s="175" t="s">
        <v>222</v>
      </c>
      <c r="G126" s="141" t="s">
        <v>45</v>
      </c>
      <c r="H126" s="141" t="s">
        <v>45</v>
      </c>
      <c r="I126" s="141" t="s">
        <v>45</v>
      </c>
      <c r="J126" s="89">
        <f t="shared" si="8"/>
        <v>1717135</v>
      </c>
      <c r="K126" s="89">
        <f t="shared" si="8"/>
        <v>141480</v>
      </c>
      <c r="L126" s="89">
        <f t="shared" si="8"/>
        <v>150408</v>
      </c>
      <c r="M126" s="89">
        <f t="shared" si="8"/>
        <v>159204</v>
      </c>
      <c r="N126" s="89">
        <f t="shared" si="8"/>
        <v>4518055</v>
      </c>
      <c r="O126" s="89">
        <f t="shared" si="8"/>
        <v>4659535</v>
      </c>
      <c r="P126" s="89">
        <f t="shared" si="8"/>
        <v>4809943</v>
      </c>
      <c r="Q126" s="89">
        <f t="shared" si="8"/>
        <v>4969147</v>
      </c>
      <c r="R126" s="139"/>
      <c r="S126" s="2"/>
      <c r="T126" s="2"/>
      <c r="U126" s="2"/>
    </row>
    <row r="127" spans="1:21" ht="21">
      <c r="A127" s="139"/>
      <c r="B127" s="16" t="s">
        <v>220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89">
        <f>N126*10/100</f>
        <v>451805.5</v>
      </c>
      <c r="O127" s="89">
        <f>O126*10/100</f>
        <v>465953.5</v>
      </c>
      <c r="P127" s="140">
        <f>P126*10/100</f>
        <v>480994.3</v>
      </c>
      <c r="Q127" s="89">
        <f>Q126*10/100</f>
        <v>496914.7</v>
      </c>
      <c r="R127" s="139"/>
      <c r="S127" s="2"/>
      <c r="T127" s="2"/>
      <c r="U127" s="2"/>
    </row>
    <row r="128" spans="1:21" ht="21">
      <c r="A128" s="139"/>
      <c r="B128" s="16" t="s">
        <v>183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43">
        <v>10287648</v>
      </c>
      <c r="O128" s="143">
        <v>10684800</v>
      </c>
      <c r="P128" s="143">
        <v>11325888</v>
      </c>
      <c r="Q128" s="143">
        <v>12005440</v>
      </c>
      <c r="R128" s="139"/>
      <c r="S128" s="2"/>
      <c r="T128" s="2"/>
      <c r="U128" s="2"/>
    </row>
    <row r="129" spans="1:21" ht="21">
      <c r="A129" s="139"/>
      <c r="B129" s="16" t="s">
        <v>184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43">
        <f>SUM(N126:N128)</f>
        <v>15257508.5</v>
      </c>
      <c r="O129" s="143">
        <f>SUM(O126:O128)</f>
        <v>15810288.5</v>
      </c>
      <c r="P129" s="143">
        <f>SUM(P126:P128)</f>
        <v>16616825.3</v>
      </c>
      <c r="Q129" s="143">
        <f>SUM(Q126:Q128)</f>
        <v>17471501.7</v>
      </c>
      <c r="R129" s="139"/>
      <c r="S129" s="2"/>
      <c r="T129" s="2"/>
      <c r="U129" s="2"/>
    </row>
    <row r="130" spans="1:21" ht="21">
      <c r="A130" s="139"/>
      <c r="B130" s="16" t="s">
        <v>227</v>
      </c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43">
        <v>39492660</v>
      </c>
      <c r="O130" s="143">
        <v>43441926</v>
      </c>
      <c r="P130" s="143">
        <v>47786118</v>
      </c>
      <c r="Q130" s="143">
        <v>52564729</v>
      </c>
      <c r="R130" s="139"/>
      <c r="S130" s="2"/>
      <c r="T130" s="2"/>
      <c r="U130" s="2"/>
    </row>
    <row r="131" spans="1:21" ht="21">
      <c r="A131" s="139"/>
      <c r="B131" s="16" t="s">
        <v>102</v>
      </c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235">
        <f>N129*100/N130</f>
        <v>38.633782834582426</v>
      </c>
      <c r="O131" s="236">
        <f>O129*100/O130</f>
        <v>36.39407815390137</v>
      </c>
      <c r="P131" s="230">
        <f>P129*100/P130</f>
        <v>34.7733316608811</v>
      </c>
      <c r="Q131" s="230">
        <f>Q129*100/Q130</f>
        <v>33.23807053204821</v>
      </c>
      <c r="R131" s="139"/>
      <c r="S131" s="2"/>
      <c r="T131" s="2"/>
      <c r="U131" s="2"/>
    </row>
    <row r="132" spans="1:21" ht="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</sheetData>
  <sheetProtection/>
  <mergeCells count="30">
    <mergeCell ref="D118:E118"/>
    <mergeCell ref="F118:I118"/>
    <mergeCell ref="J118:M118"/>
    <mergeCell ref="N118:Q118"/>
    <mergeCell ref="A95:R95"/>
    <mergeCell ref="D96:E96"/>
    <mergeCell ref="F96:I96"/>
    <mergeCell ref="J96:M96"/>
    <mergeCell ref="N96:Q96"/>
    <mergeCell ref="A117:R117"/>
    <mergeCell ref="D72:E72"/>
    <mergeCell ref="F72:I72"/>
    <mergeCell ref="J72:M72"/>
    <mergeCell ref="N72:Q72"/>
    <mergeCell ref="A25:R25"/>
    <mergeCell ref="D26:E26"/>
    <mergeCell ref="F26:I26"/>
    <mergeCell ref="J26:M26"/>
    <mergeCell ref="N26:Q26"/>
    <mergeCell ref="A48:R48"/>
    <mergeCell ref="A1:R1"/>
    <mergeCell ref="D2:E2"/>
    <mergeCell ref="F2:I2"/>
    <mergeCell ref="J2:M2"/>
    <mergeCell ref="N2:Q2"/>
    <mergeCell ref="A71:R71"/>
    <mergeCell ref="D49:E49"/>
    <mergeCell ref="F49:I49"/>
    <mergeCell ref="J49:M49"/>
    <mergeCell ref="N49:Q49"/>
  </mergeCells>
  <printOptions/>
  <pageMargins left="0.3" right="0.16" top="0.7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HP</cp:lastModifiedBy>
  <cp:lastPrinted>2007-06-08T18:44:09Z</cp:lastPrinted>
  <dcterms:created xsi:type="dcterms:W3CDTF">2007-03-21T18:35:48Z</dcterms:created>
  <dcterms:modified xsi:type="dcterms:W3CDTF">2013-09-19T09:25:23Z</dcterms:modified>
  <cp:category/>
  <cp:version/>
  <cp:contentType/>
  <cp:contentStatus/>
</cp:coreProperties>
</file>